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120" yWindow="-120" windowWidth="20730" windowHeight="11760" tabRatio="563"/>
  </bookViews>
  <sheets>
    <sheet name="Cuadro 9" sheetId="8" r:id="rId1"/>
  </sheets>
  <definedNames>
    <definedName name="_xlnm.Print_Area" localSheetId="0">'Cuadro 9'!$A$1:$E$72</definedName>
    <definedName name="_xlnm.Print_Titles" localSheetId="0">'Cuadro 9'!$1:$11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8" l="1"/>
  <c r="B45" i="8"/>
  <c r="B50" i="8"/>
  <c r="B26" i="8" l="1"/>
  <c r="C26" i="8"/>
  <c r="C25" i="8" s="1"/>
  <c r="D26" i="8"/>
  <c r="E26" i="8"/>
  <c r="E15" i="8"/>
  <c r="D15" i="8"/>
  <c r="C15" i="8"/>
  <c r="B15" i="8"/>
  <c r="E18" i="8"/>
  <c r="D18" i="8"/>
  <c r="C18" i="8"/>
  <c r="B18" i="8"/>
  <c r="B21" i="8"/>
  <c r="E21" i="8"/>
  <c r="D21" i="8"/>
  <c r="C21" i="8"/>
  <c r="E24" i="8"/>
  <c r="D24" i="8"/>
  <c r="C24" i="8"/>
  <c r="B24" i="8"/>
  <c r="E20" i="8"/>
  <c r="D20" i="8"/>
  <c r="C20" i="8"/>
  <c r="B20" i="8"/>
  <c r="E22" i="8"/>
  <c r="D22" i="8"/>
  <c r="C22" i="8"/>
  <c r="B22" i="8"/>
  <c r="B23" i="8"/>
  <c r="B17" i="8"/>
  <c r="B14" i="8" l="1"/>
  <c r="C17" i="8" l="1"/>
  <c r="C16" i="8"/>
  <c r="B16" i="8"/>
  <c r="E14" i="8"/>
  <c r="D14" i="8"/>
  <c r="C13" i="8"/>
  <c r="E23" i="8" l="1"/>
  <c r="E19" i="8"/>
  <c r="E17" i="8"/>
  <c r="E16" i="8"/>
  <c r="E13" i="8"/>
  <c r="D23" i="8"/>
  <c r="D19" i="8"/>
  <c r="D17" i="8"/>
  <c r="D16" i="8"/>
  <c r="D13" i="8"/>
  <c r="C23" i="8"/>
  <c r="C19" i="8"/>
  <c r="C14" i="8"/>
  <c r="B51" i="8"/>
  <c r="B19" i="8" l="1"/>
  <c r="B13" i="8" l="1"/>
  <c r="B57" i="8" l="1"/>
  <c r="E57" i="8" l="1"/>
  <c r="D57" i="8"/>
  <c r="C57" i="8"/>
  <c r="E51" i="8"/>
  <c r="D51" i="8"/>
  <c r="C51" i="8"/>
  <c r="E45" i="8"/>
  <c r="D45" i="8"/>
  <c r="C45" i="8"/>
  <c r="E33" i="8"/>
  <c r="D33" i="8"/>
  <c r="C33" i="8"/>
  <c r="E25" i="8"/>
  <c r="D25" i="8"/>
  <c r="B25" i="8"/>
  <c r="D32" i="8" l="1"/>
  <c r="E32" i="8"/>
  <c r="C32" i="8"/>
  <c r="E50" i="8"/>
  <c r="B32" i="8"/>
  <c r="B12" i="8" s="1"/>
  <c r="C50" i="8"/>
  <c r="D50" i="8"/>
  <c r="E12" i="8" l="1"/>
  <c r="D12" i="8"/>
  <c r="C12" i="8"/>
</calcChain>
</file>

<file path=xl/sharedStrings.xml><?xml version="1.0" encoding="utf-8"?>
<sst xmlns="http://schemas.openxmlformats.org/spreadsheetml/2006/main" count="73" uniqueCount="40">
  <si>
    <t>Número de edificaciones</t>
  </si>
  <si>
    <t>TOTAL</t>
  </si>
  <si>
    <t>Vivienda individual</t>
  </si>
  <si>
    <t>Dúplex</t>
  </si>
  <si>
    <t>Edificio de apartamento (2)</t>
  </si>
  <si>
    <t>Depósitos</t>
  </si>
  <si>
    <t>Centros educativos</t>
  </si>
  <si>
    <t>Centros religiosos</t>
  </si>
  <si>
    <t>Colón</t>
  </si>
  <si>
    <t>Panamá</t>
  </si>
  <si>
    <t>San Miguelito</t>
  </si>
  <si>
    <t>Arraiján</t>
  </si>
  <si>
    <t>La Chorrera</t>
  </si>
  <si>
    <t>Otros (3)</t>
  </si>
  <si>
    <t>Oficinas</t>
  </si>
  <si>
    <t>Panamá Oeste</t>
  </si>
  <si>
    <t>República de Panamá</t>
  </si>
  <si>
    <t>CONTRALORÍA GENERAL DE LA REPÚBLICA</t>
  </si>
  <si>
    <t>Instituto Nacional de Estadística y Censo</t>
  </si>
  <si>
    <t>Provincia, distrito y tipo de edificación</t>
  </si>
  <si>
    <t xml:space="preserve">NOTA: Obras que iniciaron el proceso de construcción en el período de referencia. </t>
  </si>
  <si>
    <t>(1)  Se refiere a los locales comerciales y oficinas que contiene un centro comercial, salones en un  centro educativo, habitaciones, en un</t>
  </si>
  <si>
    <t xml:space="preserve">      reuniones, cines, teatros, estadios deportivos y otros para el esparcimiento. </t>
  </si>
  <si>
    <t>(3)  Son  edificios y  estructuras destinadas a  albergues, estacionamientos, galeras para criaderos y  ceba de animales, clubes, salas de</t>
  </si>
  <si>
    <t>Fuente: Constructoras, inmobiliarias y personas particulares.</t>
  </si>
  <si>
    <t xml:space="preserve">      hotel, entre otros.</t>
  </si>
  <si>
    <t>Unidades (1)</t>
  </si>
  <si>
    <t>Administración pública</t>
  </si>
  <si>
    <r>
      <t>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</si>
  <si>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a construir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</si>
  <si>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(2)  Incluye cuartos de alquiler y viviendas adosadas.</t>
  </si>
  <si>
    <t>(P) Cifras preliminares.</t>
  </si>
  <si>
    <t>Construcciones  residenciales y no residenciales nuevas en proceso y culminadas</t>
  </si>
  <si>
    <t xml:space="preserve"> DISTRITOS DE LAS PROVINCIAS DE COLÓN, PANAMÁ Y PANAMÁ OESTE, POR NÚMERO DE EDIFICACIONES, </t>
  </si>
  <si>
    <t>Comercios</t>
  </si>
  <si>
    <t>Hospitales y clínicas</t>
  </si>
  <si>
    <t>Industrias</t>
  </si>
  <si>
    <t xml:space="preserve">UNIDADES Y ÁREAS, SEGÚN TIPO DE EDIFICACIÓN, CENSO DE CONSTRUCCIÓN DE EDIFICACIONES: </t>
  </si>
  <si>
    <t>I TRIMESTRE DE 2026 (P)</t>
  </si>
  <si>
    <t xml:space="preserve">Cuadro 9. CONSTRUCCIONES RESIDENCIALES Y NO RESIDENCIALES NUEVAS EN PROCESO Y CULMINADAS EN ALGUNOS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</si>
</sst>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_ ;_ @_ "/>
    <numFmt numFmtId="165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/>
    <xf numFmtId="0" fontId="1" fillId="0" borderId="0" xfId="2"/>
    <xf numFmtId="0" fontId="1" fillId="0" borderId="0" xfId="1" applyAlignment="1">
      <alignment vertical="center"/>
    </xf>
    <xf numFmtId="0" fontId="1" fillId="0" borderId="0" xfId="2" applyAlignment="1">
      <alignment vertical="center"/>
    </xf>
    <xf numFmtId="0" fontId="1" fillId="2" borderId="0" xfId="1" applyFill="1"/>
    <xf numFmtId="0" fontId="1" fillId="2" borderId="0" xfId="1" applyFill="1" applyAlignment="1">
      <alignment vertical="center"/>
    </xf>
    <xf numFmtId="164" fontId="2" fillId="0" borderId="0" xfId="2" applyNumberFormat="1" applyFont="1" applyAlignment="1">
      <alignment horizontal="center"/>
    </xf>
    <xf numFmtId="164" fontId="2" fillId="0" borderId="2" xfId="1" applyNumberFormat="1" applyFont="1" applyBorder="1"/>
    <xf numFmtId="1" fontId="1" fillId="0" borderId="3" xfId="2" applyNumberFormat="1" applyBorder="1" applyAlignment="1">
      <alignment horizontal="left" indent="4"/>
    </xf>
    <xf numFmtId="164" fontId="2" fillId="0" borderId="4" xfId="2" applyNumberFormat="1" applyFont="1" applyBorder="1" applyAlignment="1">
      <alignment horizontal="center" wrapText="1"/>
    </xf>
    <xf numFmtId="164" fontId="2" fillId="0" borderId="2" xfId="2" applyNumberFormat="1" applyFont="1" applyBorder="1" applyAlignment="1">
      <alignment horizontal="center" wrapText="1"/>
    </xf>
    <xf numFmtId="164" fontId="2" fillId="0" borderId="2" xfId="3" applyNumberFormat="1" applyFont="1" applyFill="1" applyBorder="1" applyAlignment="1">
      <alignment horizontal="right"/>
    </xf>
    <xf numFmtId="49" fontId="1" fillId="0" borderId="0" xfId="1" applyNumberFormat="1"/>
    <xf numFmtId="164" fontId="2" fillId="0" borderId="2" xfId="1" applyNumberFormat="1" applyFont="1" applyBorder="1" applyAlignment="1">
      <alignment horizontal="center"/>
    </xf>
    <xf numFmtId="164" fontId="1" fillId="0" borderId="0" xfId="2" applyNumberFormat="1" applyAlignment="1">
      <alignment horizontal="left" indent="2"/>
    </xf>
    <xf numFmtId="1" fontId="1" fillId="0" borderId="0" xfId="2" applyNumberFormat="1" applyAlignment="1">
      <alignment horizontal="left" indent="4"/>
    </xf>
    <xf numFmtId="49" fontId="1" fillId="0" borderId="0" xfId="1" applyNumberFormat="1" applyAlignment="1">
      <alignment horizontal="left"/>
    </xf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2" borderId="0" xfId="1" applyFont="1" applyFill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right"/>
    </xf>
    <xf numFmtId="0" fontId="1" fillId="0" borderId="0" xfId="1" applyBorder="1"/>
    <xf numFmtId="0" fontId="5" fillId="3" borderId="9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/>
    </xf>
    <xf numFmtId="164" fontId="1" fillId="0" borderId="4" xfId="0" applyNumberFormat="1" applyFont="1" applyFill="1" applyBorder="1"/>
    <xf numFmtId="164" fontId="1" fillId="0" borderId="2" xfId="0" applyNumberFormat="1" applyFont="1" applyFill="1" applyBorder="1"/>
    <xf numFmtId="164" fontId="2" fillId="0" borderId="4" xfId="0" applyNumberFormat="1" applyFont="1" applyFill="1" applyBorder="1"/>
    <xf numFmtId="164" fontId="2" fillId="0" borderId="4" xfId="2" applyNumberFormat="1" applyFont="1" applyFill="1" applyBorder="1"/>
    <xf numFmtId="164" fontId="2" fillId="0" borderId="0" xfId="2" applyNumberFormat="1" applyFont="1" applyFill="1"/>
    <xf numFmtId="164" fontId="2" fillId="0" borderId="4" xfId="1" applyNumberFormat="1" applyFont="1" applyFill="1" applyBorder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1" fillId="0" borderId="4" xfId="3" applyNumberFormat="1" applyFont="1" applyFill="1" applyBorder="1" applyAlignment="1">
      <alignment horizontal="right"/>
    </xf>
    <xf numFmtId="164" fontId="1" fillId="0" borderId="2" xfId="3" applyNumberFormat="1" applyFont="1" applyFill="1" applyBorder="1" applyAlignment="1">
      <alignment horizontal="right"/>
    </xf>
    <xf numFmtId="0" fontId="5" fillId="3" borderId="5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/>
    <xf numFmtId="0" fontId="1" fillId="0" borderId="0" xfId="2" applyBorder="1"/>
    <xf numFmtId="164" fontId="2" fillId="0" borderId="0" xfId="2" applyNumberFormat="1" applyFont="1" applyBorder="1" applyAlignment="1">
      <alignment horizontal="center" wrapText="1"/>
    </xf>
    <xf numFmtId="0" fontId="1" fillId="0" borderId="0" xfId="1" applyBorder="1" applyAlignment="1">
      <alignment vertical="center"/>
    </xf>
    <xf numFmtId="164" fontId="1" fillId="0" borderId="0" xfId="2" applyNumberFormat="1" applyBorder="1" applyAlignment="1">
      <alignment horizontal="center" wrapText="1"/>
    </xf>
    <xf numFmtId="0" fontId="1" fillId="0" borderId="0" xfId="2" applyBorder="1" applyAlignment="1">
      <alignment vertical="center"/>
    </xf>
    <xf numFmtId="0" fontId="1" fillId="0" borderId="0" xfId="1" applyFill="1"/>
    <xf numFmtId="0" fontId="1" fillId="0" borderId="0" xfId="1" applyFill="1" applyAlignment="1">
      <alignment vertical="center" wrapText="1"/>
    </xf>
    <xf numFmtId="0" fontId="1" fillId="0" borderId="0" xfId="1" applyFill="1" applyAlignment="1">
      <alignment vertical="center"/>
    </xf>
    <xf numFmtId="1" fontId="1" fillId="2" borderId="3" xfId="2" applyNumberFormat="1" applyFill="1" applyBorder="1" applyAlignment="1">
      <alignment horizontal="left" indent="4"/>
    </xf>
    <xf numFmtId="164" fontId="2" fillId="2" borderId="2" xfId="3" applyNumberFormat="1" applyFont="1" applyFill="1" applyBorder="1" applyAlignment="1">
      <alignment horizontal="right"/>
    </xf>
    <xf numFmtId="0" fontId="1" fillId="2" borderId="0" xfId="1" applyFill="1" applyBorder="1"/>
    <xf numFmtId="164" fontId="1" fillId="0" borderId="4" xfId="2" applyNumberFormat="1" applyFont="1" applyFill="1" applyBorder="1"/>
    <xf numFmtId="164" fontId="1" fillId="0" borderId="2" xfId="2" applyNumberFormat="1" applyFont="1" applyFill="1" applyBorder="1"/>
    <xf numFmtId="164" fontId="1" fillId="0" borderId="3" xfId="0" applyNumberFormat="1" applyFont="1" applyFill="1" applyBorder="1"/>
    <xf numFmtId="164" fontId="2" fillId="0" borderId="0" xfId="0" applyNumberFormat="1" applyFont="1" applyFill="1" applyBorder="1"/>
    <xf numFmtId="164" fontId="1" fillId="0" borderId="0" xfId="0" applyNumberFormat="1" applyFont="1" applyFill="1" applyBorder="1"/>
    <xf numFmtId="164" fontId="2" fillId="0" borderId="3" xfId="2" applyNumberFormat="1" applyFont="1" applyFill="1" applyBorder="1"/>
    <xf numFmtId="164" fontId="2" fillId="0" borderId="3" xfId="1" applyNumberFormat="1" applyFont="1" applyFill="1" applyBorder="1" applyAlignment="1">
      <alignment horizontal="center"/>
    </xf>
    <xf numFmtId="164" fontId="1" fillId="0" borderId="3" xfId="3" applyNumberFormat="1" applyFont="1" applyFill="1" applyBorder="1" applyAlignment="1">
      <alignment horizontal="right"/>
    </xf>
    <xf numFmtId="164" fontId="1" fillId="0" borderId="0" xfId="2" applyNumberFormat="1" applyFont="1" applyFill="1" applyBorder="1"/>
    <xf numFmtId="164" fontId="1" fillId="0" borderId="3" xfId="2" applyNumberFormat="1" applyFont="1" applyFill="1" applyBorder="1"/>
    <xf numFmtId="164" fontId="1" fillId="2" borderId="4" xfId="3" applyNumberFormat="1" applyFont="1" applyFill="1" applyBorder="1" applyAlignment="1">
      <alignment horizontal="right"/>
    </xf>
    <xf numFmtId="164" fontId="1" fillId="2" borderId="2" xfId="3" applyNumberFormat="1" applyFont="1" applyFill="1" applyBorder="1" applyAlignment="1">
      <alignment horizontal="right"/>
    </xf>
    <xf numFmtId="164" fontId="2" fillId="0" borderId="2" xfId="1" applyNumberFormat="1" applyFont="1" applyBorder="1" applyAlignment="1">
      <alignment horizontal="left" wrapText="1" indent="1"/>
    </xf>
    <xf numFmtId="164" fontId="2" fillId="0" borderId="4" xfId="2" applyNumberFormat="1" applyFont="1" applyBorder="1" applyAlignment="1">
      <alignment horizontal="center"/>
    </xf>
    <xf numFmtId="49" fontId="1" fillId="0" borderId="0" xfId="1" applyNumberFormat="1" applyBorder="1" applyAlignment="1">
      <alignment horizontal="left" indent="3"/>
    </xf>
    <xf numFmtId="164" fontId="1" fillId="0" borderId="0" xfId="2" applyNumberFormat="1" applyBorder="1"/>
    <xf numFmtId="1" fontId="1" fillId="0" borderId="1" xfId="2" applyNumberFormat="1" applyBorder="1" applyAlignment="1">
      <alignment horizontal="left" vertical="center" indent="4"/>
    </xf>
    <xf numFmtId="164" fontId="1" fillId="0" borderId="12" xfId="2" applyNumberFormat="1" applyFont="1" applyFill="1" applyBorder="1" applyAlignment="1">
      <alignment horizontal="center" vertical="center"/>
    </xf>
    <xf numFmtId="164" fontId="1" fillId="0" borderId="13" xfId="2" applyNumberFormat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</cellXfs>
  <cellStyles count="4">
    <cellStyle name="Millares_CUADRO6-06 2" xfId="3"/>
    <cellStyle name="Normal" xfId="0" builtinId="0"/>
    <cellStyle name="Normal 2 2" xfId="2"/>
    <cellStyle name="Normal 3 2" xfId="1"/>
  </cellStyles>
  <dxfs count="0"/>
  <tableStyles count="0" defaultTableStyle="TableStyleMedium2" defaultPivotStyle="PivotStyleLight16"/>
  <colors>
    <mruColors>
      <color rgb="FFFFFF99"/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showGridLines="0" tabSelected="1" zoomScale="112" zoomScaleNormal="112" zoomScaleSheetLayoutView="100" workbookViewId="0">
      <selection activeCell="L12" sqref="L12"/>
    </sheetView>
  </sheetViews>
  <sheetFormatPr baseColWidth="10" defaultColWidth="11.42578125" defaultRowHeight="12.75" x14ac:dyDescent="0.2"/>
  <cols>
    <col min="1" max="1" width="32" style="1" customWidth="1"/>
    <col min="2" max="2" width="21" style="1" customWidth="1"/>
    <col min="3" max="3" width="21.5703125" style="1" customWidth="1"/>
    <col min="4" max="4" width="21.28515625" style="1" customWidth="1"/>
    <col min="5" max="5" width="20.7109375" style="1" customWidth="1"/>
    <col min="6" max="6" width="11.42578125" style="23"/>
    <col min="7" max="252" width="11.42578125" style="1"/>
    <col min="253" max="253" width="31.28515625" style="1" customWidth="1"/>
    <col min="254" max="254" width="18.7109375" style="1" customWidth="1"/>
    <col min="255" max="255" width="16.140625" style="1" customWidth="1"/>
    <col min="256" max="256" width="18.42578125" style="1" customWidth="1"/>
    <col min="257" max="257" width="17.42578125" style="1" customWidth="1"/>
    <col min="258" max="260" width="11.42578125" style="1"/>
    <col min="261" max="261" width="15.140625" style="1" customWidth="1"/>
    <col min="262" max="508" width="11.42578125" style="1"/>
    <col min="509" max="509" width="31.28515625" style="1" customWidth="1"/>
    <col min="510" max="510" width="18.7109375" style="1" customWidth="1"/>
    <col min="511" max="511" width="16.140625" style="1" customWidth="1"/>
    <col min="512" max="512" width="18.42578125" style="1" customWidth="1"/>
    <col min="513" max="513" width="17.42578125" style="1" customWidth="1"/>
    <col min="514" max="516" width="11.42578125" style="1"/>
    <col min="517" max="517" width="15.140625" style="1" customWidth="1"/>
    <col min="518" max="764" width="11.42578125" style="1"/>
    <col min="765" max="765" width="31.28515625" style="1" customWidth="1"/>
    <col min="766" max="766" width="18.7109375" style="1" customWidth="1"/>
    <col min="767" max="767" width="16.140625" style="1" customWidth="1"/>
    <col min="768" max="768" width="18.42578125" style="1" customWidth="1"/>
    <col min="769" max="769" width="17.42578125" style="1" customWidth="1"/>
    <col min="770" max="772" width="11.42578125" style="1"/>
    <col min="773" max="773" width="15.140625" style="1" customWidth="1"/>
    <col min="774" max="1020" width="11.42578125" style="1"/>
    <col min="1021" max="1021" width="31.28515625" style="1" customWidth="1"/>
    <col min="1022" max="1022" width="18.7109375" style="1" customWidth="1"/>
    <col min="1023" max="1023" width="16.140625" style="1" customWidth="1"/>
    <col min="1024" max="1024" width="18.42578125" style="1" customWidth="1"/>
    <col min="1025" max="1025" width="17.42578125" style="1" customWidth="1"/>
    <col min="1026" max="1028" width="11.42578125" style="1"/>
    <col min="1029" max="1029" width="15.140625" style="1" customWidth="1"/>
    <col min="1030" max="1276" width="11.42578125" style="1"/>
    <col min="1277" max="1277" width="31.28515625" style="1" customWidth="1"/>
    <col min="1278" max="1278" width="18.7109375" style="1" customWidth="1"/>
    <col min="1279" max="1279" width="16.140625" style="1" customWidth="1"/>
    <col min="1280" max="1280" width="18.42578125" style="1" customWidth="1"/>
    <col min="1281" max="1281" width="17.42578125" style="1" customWidth="1"/>
    <col min="1282" max="1284" width="11.42578125" style="1"/>
    <col min="1285" max="1285" width="15.140625" style="1" customWidth="1"/>
    <col min="1286" max="1532" width="11.42578125" style="1"/>
    <col min="1533" max="1533" width="31.28515625" style="1" customWidth="1"/>
    <col min="1534" max="1534" width="18.7109375" style="1" customWidth="1"/>
    <col min="1535" max="1535" width="16.140625" style="1" customWidth="1"/>
    <col min="1536" max="1536" width="18.42578125" style="1" customWidth="1"/>
    <col min="1537" max="1537" width="17.42578125" style="1" customWidth="1"/>
    <col min="1538" max="1540" width="11.42578125" style="1"/>
    <col min="1541" max="1541" width="15.140625" style="1" customWidth="1"/>
    <col min="1542" max="1788" width="11.42578125" style="1"/>
    <col min="1789" max="1789" width="31.28515625" style="1" customWidth="1"/>
    <col min="1790" max="1790" width="18.7109375" style="1" customWidth="1"/>
    <col min="1791" max="1791" width="16.140625" style="1" customWidth="1"/>
    <col min="1792" max="1792" width="18.42578125" style="1" customWidth="1"/>
    <col min="1793" max="1793" width="17.42578125" style="1" customWidth="1"/>
    <col min="1794" max="1796" width="11.42578125" style="1"/>
    <col min="1797" max="1797" width="15.140625" style="1" customWidth="1"/>
    <col min="1798" max="2044" width="11.42578125" style="1"/>
    <col min="2045" max="2045" width="31.28515625" style="1" customWidth="1"/>
    <col min="2046" max="2046" width="18.7109375" style="1" customWidth="1"/>
    <col min="2047" max="2047" width="16.140625" style="1" customWidth="1"/>
    <col min="2048" max="2048" width="18.42578125" style="1" customWidth="1"/>
    <col min="2049" max="2049" width="17.42578125" style="1" customWidth="1"/>
    <col min="2050" max="2052" width="11.42578125" style="1"/>
    <col min="2053" max="2053" width="15.140625" style="1" customWidth="1"/>
    <col min="2054" max="2300" width="11.42578125" style="1"/>
    <col min="2301" max="2301" width="31.28515625" style="1" customWidth="1"/>
    <col min="2302" max="2302" width="18.7109375" style="1" customWidth="1"/>
    <col min="2303" max="2303" width="16.140625" style="1" customWidth="1"/>
    <col min="2304" max="2304" width="18.42578125" style="1" customWidth="1"/>
    <col min="2305" max="2305" width="17.42578125" style="1" customWidth="1"/>
    <col min="2306" max="2308" width="11.42578125" style="1"/>
    <col min="2309" max="2309" width="15.140625" style="1" customWidth="1"/>
    <col min="2310" max="2556" width="11.42578125" style="1"/>
    <col min="2557" max="2557" width="31.28515625" style="1" customWidth="1"/>
    <col min="2558" max="2558" width="18.7109375" style="1" customWidth="1"/>
    <col min="2559" max="2559" width="16.140625" style="1" customWidth="1"/>
    <col min="2560" max="2560" width="18.42578125" style="1" customWidth="1"/>
    <col min="2561" max="2561" width="17.42578125" style="1" customWidth="1"/>
    <col min="2562" max="2564" width="11.42578125" style="1"/>
    <col min="2565" max="2565" width="15.140625" style="1" customWidth="1"/>
    <col min="2566" max="2812" width="11.42578125" style="1"/>
    <col min="2813" max="2813" width="31.28515625" style="1" customWidth="1"/>
    <col min="2814" max="2814" width="18.7109375" style="1" customWidth="1"/>
    <col min="2815" max="2815" width="16.140625" style="1" customWidth="1"/>
    <col min="2816" max="2816" width="18.42578125" style="1" customWidth="1"/>
    <col min="2817" max="2817" width="17.42578125" style="1" customWidth="1"/>
    <col min="2818" max="2820" width="11.42578125" style="1"/>
    <col min="2821" max="2821" width="15.140625" style="1" customWidth="1"/>
    <col min="2822" max="3068" width="11.42578125" style="1"/>
    <col min="3069" max="3069" width="31.28515625" style="1" customWidth="1"/>
    <col min="3070" max="3070" width="18.7109375" style="1" customWidth="1"/>
    <col min="3071" max="3071" width="16.140625" style="1" customWidth="1"/>
    <col min="3072" max="3072" width="18.42578125" style="1" customWidth="1"/>
    <col min="3073" max="3073" width="17.42578125" style="1" customWidth="1"/>
    <col min="3074" max="3076" width="11.42578125" style="1"/>
    <col min="3077" max="3077" width="15.140625" style="1" customWidth="1"/>
    <col min="3078" max="3324" width="11.42578125" style="1"/>
    <col min="3325" max="3325" width="31.28515625" style="1" customWidth="1"/>
    <col min="3326" max="3326" width="18.7109375" style="1" customWidth="1"/>
    <col min="3327" max="3327" width="16.140625" style="1" customWidth="1"/>
    <col min="3328" max="3328" width="18.42578125" style="1" customWidth="1"/>
    <col min="3329" max="3329" width="17.42578125" style="1" customWidth="1"/>
    <col min="3330" max="3332" width="11.42578125" style="1"/>
    <col min="3333" max="3333" width="15.140625" style="1" customWidth="1"/>
    <col min="3334" max="3580" width="11.42578125" style="1"/>
    <col min="3581" max="3581" width="31.28515625" style="1" customWidth="1"/>
    <col min="3582" max="3582" width="18.7109375" style="1" customWidth="1"/>
    <col min="3583" max="3583" width="16.140625" style="1" customWidth="1"/>
    <col min="3584" max="3584" width="18.42578125" style="1" customWidth="1"/>
    <col min="3585" max="3585" width="17.42578125" style="1" customWidth="1"/>
    <col min="3586" max="3588" width="11.42578125" style="1"/>
    <col min="3589" max="3589" width="15.140625" style="1" customWidth="1"/>
    <col min="3590" max="3836" width="11.42578125" style="1"/>
    <col min="3837" max="3837" width="31.28515625" style="1" customWidth="1"/>
    <col min="3838" max="3838" width="18.7109375" style="1" customWidth="1"/>
    <col min="3839" max="3839" width="16.140625" style="1" customWidth="1"/>
    <col min="3840" max="3840" width="18.42578125" style="1" customWidth="1"/>
    <col min="3841" max="3841" width="17.42578125" style="1" customWidth="1"/>
    <col min="3842" max="3844" width="11.42578125" style="1"/>
    <col min="3845" max="3845" width="15.140625" style="1" customWidth="1"/>
    <col min="3846" max="4092" width="11.42578125" style="1"/>
    <col min="4093" max="4093" width="31.28515625" style="1" customWidth="1"/>
    <col min="4094" max="4094" width="18.7109375" style="1" customWidth="1"/>
    <col min="4095" max="4095" width="16.140625" style="1" customWidth="1"/>
    <col min="4096" max="4096" width="18.42578125" style="1" customWidth="1"/>
    <col min="4097" max="4097" width="17.42578125" style="1" customWidth="1"/>
    <col min="4098" max="4100" width="11.42578125" style="1"/>
    <col min="4101" max="4101" width="15.140625" style="1" customWidth="1"/>
    <col min="4102" max="4348" width="11.42578125" style="1"/>
    <col min="4349" max="4349" width="31.28515625" style="1" customWidth="1"/>
    <col min="4350" max="4350" width="18.7109375" style="1" customWidth="1"/>
    <col min="4351" max="4351" width="16.140625" style="1" customWidth="1"/>
    <col min="4352" max="4352" width="18.42578125" style="1" customWidth="1"/>
    <col min="4353" max="4353" width="17.42578125" style="1" customWidth="1"/>
    <col min="4354" max="4356" width="11.42578125" style="1"/>
    <col min="4357" max="4357" width="15.140625" style="1" customWidth="1"/>
    <col min="4358" max="4604" width="11.42578125" style="1"/>
    <col min="4605" max="4605" width="31.28515625" style="1" customWidth="1"/>
    <col min="4606" max="4606" width="18.7109375" style="1" customWidth="1"/>
    <col min="4607" max="4607" width="16.140625" style="1" customWidth="1"/>
    <col min="4608" max="4608" width="18.42578125" style="1" customWidth="1"/>
    <col min="4609" max="4609" width="17.42578125" style="1" customWidth="1"/>
    <col min="4610" max="4612" width="11.42578125" style="1"/>
    <col min="4613" max="4613" width="15.140625" style="1" customWidth="1"/>
    <col min="4614" max="4860" width="11.42578125" style="1"/>
    <col min="4861" max="4861" width="31.28515625" style="1" customWidth="1"/>
    <col min="4862" max="4862" width="18.7109375" style="1" customWidth="1"/>
    <col min="4863" max="4863" width="16.140625" style="1" customWidth="1"/>
    <col min="4864" max="4864" width="18.42578125" style="1" customWidth="1"/>
    <col min="4865" max="4865" width="17.42578125" style="1" customWidth="1"/>
    <col min="4866" max="4868" width="11.42578125" style="1"/>
    <col min="4869" max="4869" width="15.140625" style="1" customWidth="1"/>
    <col min="4870" max="5116" width="11.42578125" style="1"/>
    <col min="5117" max="5117" width="31.28515625" style="1" customWidth="1"/>
    <col min="5118" max="5118" width="18.7109375" style="1" customWidth="1"/>
    <col min="5119" max="5119" width="16.140625" style="1" customWidth="1"/>
    <col min="5120" max="5120" width="18.42578125" style="1" customWidth="1"/>
    <col min="5121" max="5121" width="17.42578125" style="1" customWidth="1"/>
    <col min="5122" max="5124" width="11.42578125" style="1"/>
    <col min="5125" max="5125" width="15.140625" style="1" customWidth="1"/>
    <col min="5126" max="5372" width="11.42578125" style="1"/>
    <col min="5373" max="5373" width="31.28515625" style="1" customWidth="1"/>
    <col min="5374" max="5374" width="18.7109375" style="1" customWidth="1"/>
    <col min="5375" max="5375" width="16.140625" style="1" customWidth="1"/>
    <col min="5376" max="5376" width="18.42578125" style="1" customWidth="1"/>
    <col min="5377" max="5377" width="17.42578125" style="1" customWidth="1"/>
    <col min="5378" max="5380" width="11.42578125" style="1"/>
    <col min="5381" max="5381" width="15.140625" style="1" customWidth="1"/>
    <col min="5382" max="5628" width="11.42578125" style="1"/>
    <col min="5629" max="5629" width="31.28515625" style="1" customWidth="1"/>
    <col min="5630" max="5630" width="18.7109375" style="1" customWidth="1"/>
    <col min="5631" max="5631" width="16.140625" style="1" customWidth="1"/>
    <col min="5632" max="5632" width="18.42578125" style="1" customWidth="1"/>
    <col min="5633" max="5633" width="17.42578125" style="1" customWidth="1"/>
    <col min="5634" max="5636" width="11.42578125" style="1"/>
    <col min="5637" max="5637" width="15.140625" style="1" customWidth="1"/>
    <col min="5638" max="5884" width="11.42578125" style="1"/>
    <col min="5885" max="5885" width="31.28515625" style="1" customWidth="1"/>
    <col min="5886" max="5886" width="18.7109375" style="1" customWidth="1"/>
    <col min="5887" max="5887" width="16.140625" style="1" customWidth="1"/>
    <col min="5888" max="5888" width="18.42578125" style="1" customWidth="1"/>
    <col min="5889" max="5889" width="17.42578125" style="1" customWidth="1"/>
    <col min="5890" max="5892" width="11.42578125" style="1"/>
    <col min="5893" max="5893" width="15.140625" style="1" customWidth="1"/>
    <col min="5894" max="6140" width="11.42578125" style="1"/>
    <col min="6141" max="6141" width="31.28515625" style="1" customWidth="1"/>
    <col min="6142" max="6142" width="18.7109375" style="1" customWidth="1"/>
    <col min="6143" max="6143" width="16.140625" style="1" customWidth="1"/>
    <col min="6144" max="6144" width="18.42578125" style="1" customWidth="1"/>
    <col min="6145" max="6145" width="17.42578125" style="1" customWidth="1"/>
    <col min="6146" max="6148" width="11.42578125" style="1"/>
    <col min="6149" max="6149" width="15.140625" style="1" customWidth="1"/>
    <col min="6150" max="6396" width="11.42578125" style="1"/>
    <col min="6397" max="6397" width="31.28515625" style="1" customWidth="1"/>
    <col min="6398" max="6398" width="18.7109375" style="1" customWidth="1"/>
    <col min="6399" max="6399" width="16.140625" style="1" customWidth="1"/>
    <col min="6400" max="6400" width="18.42578125" style="1" customWidth="1"/>
    <col min="6401" max="6401" width="17.42578125" style="1" customWidth="1"/>
    <col min="6402" max="6404" width="11.42578125" style="1"/>
    <col min="6405" max="6405" width="15.140625" style="1" customWidth="1"/>
    <col min="6406" max="6652" width="11.42578125" style="1"/>
    <col min="6653" max="6653" width="31.28515625" style="1" customWidth="1"/>
    <col min="6654" max="6654" width="18.7109375" style="1" customWidth="1"/>
    <col min="6655" max="6655" width="16.140625" style="1" customWidth="1"/>
    <col min="6656" max="6656" width="18.42578125" style="1" customWidth="1"/>
    <col min="6657" max="6657" width="17.42578125" style="1" customWidth="1"/>
    <col min="6658" max="6660" width="11.42578125" style="1"/>
    <col min="6661" max="6661" width="15.140625" style="1" customWidth="1"/>
    <col min="6662" max="6908" width="11.42578125" style="1"/>
    <col min="6909" max="6909" width="31.28515625" style="1" customWidth="1"/>
    <col min="6910" max="6910" width="18.7109375" style="1" customWidth="1"/>
    <col min="6911" max="6911" width="16.140625" style="1" customWidth="1"/>
    <col min="6912" max="6912" width="18.42578125" style="1" customWidth="1"/>
    <col min="6913" max="6913" width="17.42578125" style="1" customWidth="1"/>
    <col min="6914" max="6916" width="11.42578125" style="1"/>
    <col min="6917" max="6917" width="15.140625" style="1" customWidth="1"/>
    <col min="6918" max="7164" width="11.42578125" style="1"/>
    <col min="7165" max="7165" width="31.28515625" style="1" customWidth="1"/>
    <col min="7166" max="7166" width="18.7109375" style="1" customWidth="1"/>
    <col min="7167" max="7167" width="16.140625" style="1" customWidth="1"/>
    <col min="7168" max="7168" width="18.42578125" style="1" customWidth="1"/>
    <col min="7169" max="7169" width="17.42578125" style="1" customWidth="1"/>
    <col min="7170" max="7172" width="11.42578125" style="1"/>
    <col min="7173" max="7173" width="15.140625" style="1" customWidth="1"/>
    <col min="7174" max="7420" width="11.42578125" style="1"/>
    <col min="7421" max="7421" width="31.28515625" style="1" customWidth="1"/>
    <col min="7422" max="7422" width="18.7109375" style="1" customWidth="1"/>
    <col min="7423" max="7423" width="16.140625" style="1" customWidth="1"/>
    <col min="7424" max="7424" width="18.42578125" style="1" customWidth="1"/>
    <col min="7425" max="7425" width="17.42578125" style="1" customWidth="1"/>
    <col min="7426" max="7428" width="11.42578125" style="1"/>
    <col min="7429" max="7429" width="15.140625" style="1" customWidth="1"/>
    <col min="7430" max="7676" width="11.42578125" style="1"/>
    <col min="7677" max="7677" width="31.28515625" style="1" customWidth="1"/>
    <col min="7678" max="7678" width="18.7109375" style="1" customWidth="1"/>
    <col min="7679" max="7679" width="16.140625" style="1" customWidth="1"/>
    <col min="7680" max="7680" width="18.42578125" style="1" customWidth="1"/>
    <col min="7681" max="7681" width="17.42578125" style="1" customWidth="1"/>
    <col min="7682" max="7684" width="11.42578125" style="1"/>
    <col min="7685" max="7685" width="15.140625" style="1" customWidth="1"/>
    <col min="7686" max="7932" width="11.42578125" style="1"/>
    <col min="7933" max="7933" width="31.28515625" style="1" customWidth="1"/>
    <col min="7934" max="7934" width="18.7109375" style="1" customWidth="1"/>
    <col min="7935" max="7935" width="16.140625" style="1" customWidth="1"/>
    <col min="7936" max="7936" width="18.42578125" style="1" customWidth="1"/>
    <col min="7937" max="7937" width="17.42578125" style="1" customWidth="1"/>
    <col min="7938" max="7940" width="11.42578125" style="1"/>
    <col min="7941" max="7941" width="15.140625" style="1" customWidth="1"/>
    <col min="7942" max="8188" width="11.42578125" style="1"/>
    <col min="8189" max="8189" width="31.28515625" style="1" customWidth="1"/>
    <col min="8190" max="8190" width="18.7109375" style="1" customWidth="1"/>
    <col min="8191" max="8191" width="16.140625" style="1" customWidth="1"/>
    <col min="8192" max="8192" width="18.42578125" style="1" customWidth="1"/>
    <col min="8193" max="8193" width="17.42578125" style="1" customWidth="1"/>
    <col min="8194" max="8196" width="11.42578125" style="1"/>
    <col min="8197" max="8197" width="15.140625" style="1" customWidth="1"/>
    <col min="8198" max="8444" width="11.42578125" style="1"/>
    <col min="8445" max="8445" width="31.28515625" style="1" customWidth="1"/>
    <col min="8446" max="8446" width="18.7109375" style="1" customWidth="1"/>
    <col min="8447" max="8447" width="16.140625" style="1" customWidth="1"/>
    <col min="8448" max="8448" width="18.42578125" style="1" customWidth="1"/>
    <col min="8449" max="8449" width="17.42578125" style="1" customWidth="1"/>
    <col min="8450" max="8452" width="11.42578125" style="1"/>
    <col min="8453" max="8453" width="15.140625" style="1" customWidth="1"/>
    <col min="8454" max="8700" width="11.42578125" style="1"/>
    <col min="8701" max="8701" width="31.28515625" style="1" customWidth="1"/>
    <col min="8702" max="8702" width="18.7109375" style="1" customWidth="1"/>
    <col min="8703" max="8703" width="16.140625" style="1" customWidth="1"/>
    <col min="8704" max="8704" width="18.42578125" style="1" customWidth="1"/>
    <col min="8705" max="8705" width="17.42578125" style="1" customWidth="1"/>
    <col min="8706" max="8708" width="11.42578125" style="1"/>
    <col min="8709" max="8709" width="15.140625" style="1" customWidth="1"/>
    <col min="8710" max="8956" width="11.42578125" style="1"/>
    <col min="8957" max="8957" width="31.28515625" style="1" customWidth="1"/>
    <col min="8958" max="8958" width="18.7109375" style="1" customWidth="1"/>
    <col min="8959" max="8959" width="16.140625" style="1" customWidth="1"/>
    <col min="8960" max="8960" width="18.42578125" style="1" customWidth="1"/>
    <col min="8961" max="8961" width="17.42578125" style="1" customWidth="1"/>
    <col min="8962" max="8964" width="11.42578125" style="1"/>
    <col min="8965" max="8965" width="15.140625" style="1" customWidth="1"/>
    <col min="8966" max="9212" width="11.42578125" style="1"/>
    <col min="9213" max="9213" width="31.28515625" style="1" customWidth="1"/>
    <col min="9214" max="9214" width="18.7109375" style="1" customWidth="1"/>
    <col min="9215" max="9215" width="16.140625" style="1" customWidth="1"/>
    <col min="9216" max="9216" width="18.42578125" style="1" customWidth="1"/>
    <col min="9217" max="9217" width="17.42578125" style="1" customWidth="1"/>
    <col min="9218" max="9220" width="11.42578125" style="1"/>
    <col min="9221" max="9221" width="15.140625" style="1" customWidth="1"/>
    <col min="9222" max="9468" width="11.42578125" style="1"/>
    <col min="9469" max="9469" width="31.28515625" style="1" customWidth="1"/>
    <col min="9470" max="9470" width="18.7109375" style="1" customWidth="1"/>
    <col min="9471" max="9471" width="16.140625" style="1" customWidth="1"/>
    <col min="9472" max="9472" width="18.42578125" style="1" customWidth="1"/>
    <col min="9473" max="9473" width="17.42578125" style="1" customWidth="1"/>
    <col min="9474" max="9476" width="11.42578125" style="1"/>
    <col min="9477" max="9477" width="15.140625" style="1" customWidth="1"/>
    <col min="9478" max="9724" width="11.42578125" style="1"/>
    <col min="9725" max="9725" width="31.28515625" style="1" customWidth="1"/>
    <col min="9726" max="9726" width="18.7109375" style="1" customWidth="1"/>
    <col min="9727" max="9727" width="16.140625" style="1" customWidth="1"/>
    <col min="9728" max="9728" width="18.42578125" style="1" customWidth="1"/>
    <col min="9729" max="9729" width="17.42578125" style="1" customWidth="1"/>
    <col min="9730" max="9732" width="11.42578125" style="1"/>
    <col min="9733" max="9733" width="15.140625" style="1" customWidth="1"/>
    <col min="9734" max="9980" width="11.42578125" style="1"/>
    <col min="9981" max="9981" width="31.28515625" style="1" customWidth="1"/>
    <col min="9982" max="9982" width="18.7109375" style="1" customWidth="1"/>
    <col min="9983" max="9983" width="16.140625" style="1" customWidth="1"/>
    <col min="9984" max="9984" width="18.42578125" style="1" customWidth="1"/>
    <col min="9985" max="9985" width="17.42578125" style="1" customWidth="1"/>
    <col min="9986" max="9988" width="11.42578125" style="1"/>
    <col min="9989" max="9989" width="15.140625" style="1" customWidth="1"/>
    <col min="9990" max="10236" width="11.42578125" style="1"/>
    <col min="10237" max="10237" width="31.28515625" style="1" customWidth="1"/>
    <col min="10238" max="10238" width="18.7109375" style="1" customWidth="1"/>
    <col min="10239" max="10239" width="16.140625" style="1" customWidth="1"/>
    <col min="10240" max="10240" width="18.42578125" style="1" customWidth="1"/>
    <col min="10241" max="10241" width="17.42578125" style="1" customWidth="1"/>
    <col min="10242" max="10244" width="11.42578125" style="1"/>
    <col min="10245" max="10245" width="15.140625" style="1" customWidth="1"/>
    <col min="10246" max="10492" width="11.42578125" style="1"/>
    <col min="10493" max="10493" width="31.28515625" style="1" customWidth="1"/>
    <col min="10494" max="10494" width="18.7109375" style="1" customWidth="1"/>
    <col min="10495" max="10495" width="16.140625" style="1" customWidth="1"/>
    <col min="10496" max="10496" width="18.42578125" style="1" customWidth="1"/>
    <col min="10497" max="10497" width="17.42578125" style="1" customWidth="1"/>
    <col min="10498" max="10500" width="11.42578125" style="1"/>
    <col min="10501" max="10501" width="15.140625" style="1" customWidth="1"/>
    <col min="10502" max="10748" width="11.42578125" style="1"/>
    <col min="10749" max="10749" width="31.28515625" style="1" customWidth="1"/>
    <col min="10750" max="10750" width="18.7109375" style="1" customWidth="1"/>
    <col min="10751" max="10751" width="16.140625" style="1" customWidth="1"/>
    <col min="10752" max="10752" width="18.42578125" style="1" customWidth="1"/>
    <col min="10753" max="10753" width="17.42578125" style="1" customWidth="1"/>
    <col min="10754" max="10756" width="11.42578125" style="1"/>
    <col min="10757" max="10757" width="15.140625" style="1" customWidth="1"/>
    <col min="10758" max="11004" width="11.42578125" style="1"/>
    <col min="11005" max="11005" width="31.28515625" style="1" customWidth="1"/>
    <col min="11006" max="11006" width="18.7109375" style="1" customWidth="1"/>
    <col min="11007" max="11007" width="16.140625" style="1" customWidth="1"/>
    <col min="11008" max="11008" width="18.42578125" style="1" customWidth="1"/>
    <col min="11009" max="11009" width="17.42578125" style="1" customWidth="1"/>
    <col min="11010" max="11012" width="11.42578125" style="1"/>
    <col min="11013" max="11013" width="15.140625" style="1" customWidth="1"/>
    <col min="11014" max="11260" width="11.42578125" style="1"/>
    <col min="11261" max="11261" width="31.28515625" style="1" customWidth="1"/>
    <col min="11262" max="11262" width="18.7109375" style="1" customWidth="1"/>
    <col min="11263" max="11263" width="16.140625" style="1" customWidth="1"/>
    <col min="11264" max="11264" width="18.42578125" style="1" customWidth="1"/>
    <col min="11265" max="11265" width="17.42578125" style="1" customWidth="1"/>
    <col min="11266" max="11268" width="11.42578125" style="1"/>
    <col min="11269" max="11269" width="15.140625" style="1" customWidth="1"/>
    <col min="11270" max="11516" width="11.42578125" style="1"/>
    <col min="11517" max="11517" width="31.28515625" style="1" customWidth="1"/>
    <col min="11518" max="11518" width="18.7109375" style="1" customWidth="1"/>
    <col min="11519" max="11519" width="16.140625" style="1" customWidth="1"/>
    <col min="11520" max="11520" width="18.42578125" style="1" customWidth="1"/>
    <col min="11521" max="11521" width="17.42578125" style="1" customWidth="1"/>
    <col min="11522" max="11524" width="11.42578125" style="1"/>
    <col min="11525" max="11525" width="15.140625" style="1" customWidth="1"/>
    <col min="11526" max="11772" width="11.42578125" style="1"/>
    <col min="11773" max="11773" width="31.28515625" style="1" customWidth="1"/>
    <col min="11774" max="11774" width="18.7109375" style="1" customWidth="1"/>
    <col min="11775" max="11775" width="16.140625" style="1" customWidth="1"/>
    <col min="11776" max="11776" width="18.42578125" style="1" customWidth="1"/>
    <col min="11777" max="11777" width="17.42578125" style="1" customWidth="1"/>
    <col min="11778" max="11780" width="11.42578125" style="1"/>
    <col min="11781" max="11781" width="15.140625" style="1" customWidth="1"/>
    <col min="11782" max="12028" width="11.42578125" style="1"/>
    <col min="12029" max="12029" width="31.28515625" style="1" customWidth="1"/>
    <col min="12030" max="12030" width="18.7109375" style="1" customWidth="1"/>
    <col min="12031" max="12031" width="16.140625" style="1" customWidth="1"/>
    <col min="12032" max="12032" width="18.42578125" style="1" customWidth="1"/>
    <col min="12033" max="12033" width="17.42578125" style="1" customWidth="1"/>
    <col min="12034" max="12036" width="11.42578125" style="1"/>
    <col min="12037" max="12037" width="15.140625" style="1" customWidth="1"/>
    <col min="12038" max="12284" width="11.42578125" style="1"/>
    <col min="12285" max="12285" width="31.28515625" style="1" customWidth="1"/>
    <col min="12286" max="12286" width="18.7109375" style="1" customWidth="1"/>
    <col min="12287" max="12287" width="16.140625" style="1" customWidth="1"/>
    <col min="12288" max="12288" width="18.42578125" style="1" customWidth="1"/>
    <col min="12289" max="12289" width="17.42578125" style="1" customWidth="1"/>
    <col min="12290" max="12292" width="11.42578125" style="1"/>
    <col min="12293" max="12293" width="15.140625" style="1" customWidth="1"/>
    <col min="12294" max="12540" width="11.42578125" style="1"/>
    <col min="12541" max="12541" width="31.28515625" style="1" customWidth="1"/>
    <col min="12542" max="12542" width="18.7109375" style="1" customWidth="1"/>
    <col min="12543" max="12543" width="16.140625" style="1" customWidth="1"/>
    <col min="12544" max="12544" width="18.42578125" style="1" customWidth="1"/>
    <col min="12545" max="12545" width="17.42578125" style="1" customWidth="1"/>
    <col min="12546" max="12548" width="11.42578125" style="1"/>
    <col min="12549" max="12549" width="15.140625" style="1" customWidth="1"/>
    <col min="12550" max="12796" width="11.42578125" style="1"/>
    <col min="12797" max="12797" width="31.28515625" style="1" customWidth="1"/>
    <col min="12798" max="12798" width="18.7109375" style="1" customWidth="1"/>
    <col min="12799" max="12799" width="16.140625" style="1" customWidth="1"/>
    <col min="12800" max="12800" width="18.42578125" style="1" customWidth="1"/>
    <col min="12801" max="12801" width="17.42578125" style="1" customWidth="1"/>
    <col min="12802" max="12804" width="11.42578125" style="1"/>
    <col min="12805" max="12805" width="15.140625" style="1" customWidth="1"/>
    <col min="12806" max="13052" width="11.42578125" style="1"/>
    <col min="13053" max="13053" width="31.28515625" style="1" customWidth="1"/>
    <col min="13054" max="13054" width="18.7109375" style="1" customWidth="1"/>
    <col min="13055" max="13055" width="16.140625" style="1" customWidth="1"/>
    <col min="13056" max="13056" width="18.42578125" style="1" customWidth="1"/>
    <col min="13057" max="13057" width="17.42578125" style="1" customWidth="1"/>
    <col min="13058" max="13060" width="11.42578125" style="1"/>
    <col min="13061" max="13061" width="15.140625" style="1" customWidth="1"/>
    <col min="13062" max="13308" width="11.42578125" style="1"/>
    <col min="13309" max="13309" width="31.28515625" style="1" customWidth="1"/>
    <col min="13310" max="13310" width="18.7109375" style="1" customWidth="1"/>
    <col min="13311" max="13311" width="16.140625" style="1" customWidth="1"/>
    <col min="13312" max="13312" width="18.42578125" style="1" customWidth="1"/>
    <col min="13313" max="13313" width="17.42578125" style="1" customWidth="1"/>
    <col min="13314" max="13316" width="11.42578125" style="1"/>
    <col min="13317" max="13317" width="15.140625" style="1" customWidth="1"/>
    <col min="13318" max="13564" width="11.42578125" style="1"/>
    <col min="13565" max="13565" width="31.28515625" style="1" customWidth="1"/>
    <col min="13566" max="13566" width="18.7109375" style="1" customWidth="1"/>
    <col min="13567" max="13567" width="16.140625" style="1" customWidth="1"/>
    <col min="13568" max="13568" width="18.42578125" style="1" customWidth="1"/>
    <col min="13569" max="13569" width="17.42578125" style="1" customWidth="1"/>
    <col min="13570" max="13572" width="11.42578125" style="1"/>
    <col min="13573" max="13573" width="15.140625" style="1" customWidth="1"/>
    <col min="13574" max="13820" width="11.42578125" style="1"/>
    <col min="13821" max="13821" width="31.28515625" style="1" customWidth="1"/>
    <col min="13822" max="13822" width="18.7109375" style="1" customWidth="1"/>
    <col min="13823" max="13823" width="16.140625" style="1" customWidth="1"/>
    <col min="13824" max="13824" width="18.42578125" style="1" customWidth="1"/>
    <col min="13825" max="13825" width="17.42578125" style="1" customWidth="1"/>
    <col min="13826" max="13828" width="11.42578125" style="1"/>
    <col min="13829" max="13829" width="15.140625" style="1" customWidth="1"/>
    <col min="13830" max="14076" width="11.42578125" style="1"/>
    <col min="14077" max="14077" width="31.28515625" style="1" customWidth="1"/>
    <col min="14078" max="14078" width="18.7109375" style="1" customWidth="1"/>
    <col min="14079" max="14079" width="16.140625" style="1" customWidth="1"/>
    <col min="14080" max="14080" width="18.42578125" style="1" customWidth="1"/>
    <col min="14081" max="14081" width="17.42578125" style="1" customWidth="1"/>
    <col min="14082" max="14084" width="11.42578125" style="1"/>
    <col min="14085" max="14085" width="15.140625" style="1" customWidth="1"/>
    <col min="14086" max="14332" width="11.42578125" style="1"/>
    <col min="14333" max="14333" width="31.28515625" style="1" customWidth="1"/>
    <col min="14334" max="14334" width="18.7109375" style="1" customWidth="1"/>
    <col min="14335" max="14335" width="16.140625" style="1" customWidth="1"/>
    <col min="14336" max="14336" width="18.42578125" style="1" customWidth="1"/>
    <col min="14337" max="14337" width="17.42578125" style="1" customWidth="1"/>
    <col min="14338" max="14340" width="11.42578125" style="1"/>
    <col min="14341" max="14341" width="15.140625" style="1" customWidth="1"/>
    <col min="14342" max="14588" width="11.42578125" style="1"/>
    <col min="14589" max="14589" width="31.28515625" style="1" customWidth="1"/>
    <col min="14590" max="14590" width="18.7109375" style="1" customWidth="1"/>
    <col min="14591" max="14591" width="16.140625" style="1" customWidth="1"/>
    <col min="14592" max="14592" width="18.42578125" style="1" customWidth="1"/>
    <col min="14593" max="14593" width="17.42578125" style="1" customWidth="1"/>
    <col min="14594" max="14596" width="11.42578125" style="1"/>
    <col min="14597" max="14597" width="15.140625" style="1" customWidth="1"/>
    <col min="14598" max="14844" width="11.42578125" style="1"/>
    <col min="14845" max="14845" width="31.28515625" style="1" customWidth="1"/>
    <col min="14846" max="14846" width="18.7109375" style="1" customWidth="1"/>
    <col min="14847" max="14847" width="16.140625" style="1" customWidth="1"/>
    <col min="14848" max="14848" width="18.42578125" style="1" customWidth="1"/>
    <col min="14849" max="14849" width="17.42578125" style="1" customWidth="1"/>
    <col min="14850" max="14852" width="11.42578125" style="1"/>
    <col min="14853" max="14853" width="15.140625" style="1" customWidth="1"/>
    <col min="14854" max="15100" width="11.42578125" style="1"/>
    <col min="15101" max="15101" width="31.28515625" style="1" customWidth="1"/>
    <col min="15102" max="15102" width="18.7109375" style="1" customWidth="1"/>
    <col min="15103" max="15103" width="16.140625" style="1" customWidth="1"/>
    <col min="15104" max="15104" width="18.42578125" style="1" customWidth="1"/>
    <col min="15105" max="15105" width="17.42578125" style="1" customWidth="1"/>
    <col min="15106" max="15108" width="11.42578125" style="1"/>
    <col min="15109" max="15109" width="15.140625" style="1" customWidth="1"/>
    <col min="15110" max="15356" width="11.42578125" style="1"/>
    <col min="15357" max="15357" width="31.28515625" style="1" customWidth="1"/>
    <col min="15358" max="15358" width="18.7109375" style="1" customWidth="1"/>
    <col min="15359" max="15359" width="16.140625" style="1" customWidth="1"/>
    <col min="15360" max="15360" width="18.42578125" style="1" customWidth="1"/>
    <col min="15361" max="15361" width="17.42578125" style="1" customWidth="1"/>
    <col min="15362" max="15364" width="11.42578125" style="1"/>
    <col min="15365" max="15365" width="15.140625" style="1" customWidth="1"/>
    <col min="15366" max="15612" width="11.42578125" style="1"/>
    <col min="15613" max="15613" width="31.28515625" style="1" customWidth="1"/>
    <col min="15614" max="15614" width="18.7109375" style="1" customWidth="1"/>
    <col min="15615" max="15615" width="16.140625" style="1" customWidth="1"/>
    <col min="15616" max="15616" width="18.42578125" style="1" customWidth="1"/>
    <col min="15617" max="15617" width="17.42578125" style="1" customWidth="1"/>
    <col min="15618" max="15620" width="11.42578125" style="1"/>
    <col min="15621" max="15621" width="15.140625" style="1" customWidth="1"/>
    <col min="15622" max="15868" width="11.42578125" style="1"/>
    <col min="15869" max="15869" width="31.28515625" style="1" customWidth="1"/>
    <col min="15870" max="15870" width="18.7109375" style="1" customWidth="1"/>
    <col min="15871" max="15871" width="16.140625" style="1" customWidth="1"/>
    <col min="15872" max="15872" width="18.42578125" style="1" customWidth="1"/>
    <col min="15873" max="15873" width="17.42578125" style="1" customWidth="1"/>
    <col min="15874" max="15876" width="11.42578125" style="1"/>
    <col min="15877" max="15877" width="15.140625" style="1" customWidth="1"/>
    <col min="15878" max="16124" width="11.42578125" style="1"/>
    <col min="16125" max="16125" width="31.28515625" style="1" customWidth="1"/>
    <col min="16126" max="16126" width="18.7109375" style="1" customWidth="1"/>
    <col min="16127" max="16127" width="16.140625" style="1" customWidth="1"/>
    <col min="16128" max="16128" width="18.42578125" style="1" customWidth="1"/>
    <col min="16129" max="16129" width="17.42578125" style="1" customWidth="1"/>
    <col min="16130" max="16132" width="11.42578125" style="1"/>
    <col min="16133" max="16133" width="15.140625" style="1" customWidth="1"/>
    <col min="16134" max="16384" width="11.42578125" style="1"/>
  </cols>
  <sheetData>
    <row r="1" spans="1:7" s="18" customFormat="1" x14ac:dyDescent="0.2">
      <c r="A1" s="74" t="s">
        <v>16</v>
      </c>
      <c r="B1" s="74"/>
      <c r="C1" s="74"/>
      <c r="D1" s="74"/>
      <c r="E1" s="74"/>
      <c r="F1" s="39"/>
      <c r="G1" s="19"/>
    </row>
    <row r="2" spans="1:7" s="18" customFormat="1" x14ac:dyDescent="0.2">
      <c r="A2" s="75" t="s">
        <v>17</v>
      </c>
      <c r="B2" s="75"/>
      <c r="C2" s="75"/>
      <c r="D2" s="75"/>
      <c r="E2" s="75"/>
      <c r="F2" s="40"/>
      <c r="G2" s="20"/>
    </row>
    <row r="3" spans="1:7" s="18" customFormat="1" x14ac:dyDescent="0.2">
      <c r="A3" s="74" t="s">
        <v>18</v>
      </c>
      <c r="B3" s="74"/>
      <c r="C3" s="74"/>
      <c r="D3" s="74"/>
      <c r="E3" s="74"/>
      <c r="F3" s="39"/>
      <c r="G3" s="19"/>
    </row>
    <row r="4" spans="1:7" s="18" customFormat="1" ht="11.85" customHeight="1" x14ac:dyDescent="0.2">
      <c r="A4" s="36"/>
      <c r="B4" s="36"/>
      <c r="C4" s="36"/>
      <c r="D4" s="36"/>
      <c r="E4" s="36"/>
      <c r="F4" s="39"/>
      <c r="G4" s="19"/>
    </row>
    <row r="5" spans="1:7" ht="12.75" customHeight="1" x14ac:dyDescent="0.2">
      <c r="A5" s="76" t="s">
        <v>39</v>
      </c>
      <c r="B5" s="76"/>
      <c r="C5" s="76"/>
      <c r="D5" s="76"/>
      <c r="E5" s="76"/>
    </row>
    <row r="6" spans="1:7" x14ac:dyDescent="0.2">
      <c r="A6" s="76" t="s">
        <v>33</v>
      </c>
      <c r="B6" s="76"/>
      <c r="C6" s="76"/>
      <c r="D6" s="76"/>
      <c r="E6" s="76"/>
    </row>
    <row r="7" spans="1:7" x14ac:dyDescent="0.2">
      <c r="A7" s="77" t="s">
        <v>37</v>
      </c>
      <c r="B7" s="77"/>
      <c r="C7" s="77"/>
      <c r="D7" s="77"/>
      <c r="E7" s="78"/>
    </row>
    <row r="8" spans="1:7" x14ac:dyDescent="0.2">
      <c r="A8" s="77" t="s">
        <v>38</v>
      </c>
      <c r="B8" s="77"/>
      <c r="C8" s="77"/>
      <c r="D8" s="77"/>
      <c r="E8" s="77"/>
    </row>
    <row r="9" spans="1:7" ht="7.5" customHeight="1" x14ac:dyDescent="0.2">
      <c r="A9" s="21"/>
      <c r="B9" s="21"/>
      <c r="C9" s="21"/>
      <c r="D9" s="21"/>
      <c r="E9" s="37"/>
    </row>
    <row r="10" spans="1:7" ht="23.1" customHeight="1" x14ac:dyDescent="0.2">
      <c r="A10" s="71" t="s">
        <v>19</v>
      </c>
      <c r="B10" s="73" t="s">
        <v>32</v>
      </c>
      <c r="C10" s="73"/>
      <c r="D10" s="73"/>
      <c r="E10" s="73"/>
    </row>
    <row r="11" spans="1:7" ht="44.45" customHeight="1" x14ac:dyDescent="0.2">
      <c r="A11" s="72"/>
      <c r="B11" s="35" t="s">
        <v>0</v>
      </c>
      <c r="C11" s="24" t="s">
        <v>26</v>
      </c>
      <c r="D11" s="35" t="s">
        <v>28</v>
      </c>
      <c r="E11" s="38" t="s">
        <v>29</v>
      </c>
      <c r="G11" s="46"/>
    </row>
    <row r="12" spans="1:7" s="2" customFormat="1" ht="21.75" customHeight="1" x14ac:dyDescent="0.2">
      <c r="A12" s="7" t="s">
        <v>1</v>
      </c>
      <c r="B12" s="8">
        <f>B25+B32+B50</f>
        <v>2404</v>
      </c>
      <c r="C12" s="64">
        <f>C25+C32+C50</f>
        <v>4469</v>
      </c>
      <c r="D12" s="8">
        <f>D25+D32+D50</f>
        <v>176463</v>
      </c>
      <c r="E12" s="8">
        <f>E25+E32+E50</f>
        <v>640054</v>
      </c>
      <c r="F12" s="41"/>
      <c r="G12" s="47"/>
    </row>
    <row r="13" spans="1:7" s="2" customFormat="1" ht="18" customHeight="1" x14ac:dyDescent="0.2">
      <c r="A13" s="9" t="s">
        <v>2</v>
      </c>
      <c r="B13" s="10">
        <f>B27+B34+B46+B52+B58</f>
        <v>2229</v>
      </c>
      <c r="C13" s="65">
        <f>C27+C34+C46+C52+C58</f>
        <v>2229</v>
      </c>
      <c r="D13" s="65">
        <f>D27+D34+D46+D52+D58</f>
        <v>100536</v>
      </c>
      <c r="E13" s="11">
        <f>E27+E34+E46+E52+E58</f>
        <v>185884</v>
      </c>
      <c r="F13" s="41"/>
      <c r="G13" s="47"/>
    </row>
    <row r="14" spans="1:7" s="2" customFormat="1" ht="18" customHeight="1" x14ac:dyDescent="0.2">
      <c r="A14" s="9" t="s">
        <v>3</v>
      </c>
      <c r="B14" s="10">
        <f>+B35+B53</f>
        <v>39</v>
      </c>
      <c r="C14" s="65">
        <f>+C35+C53</f>
        <v>78</v>
      </c>
      <c r="D14" s="65">
        <f>+D35+D53</f>
        <v>8832</v>
      </c>
      <c r="E14" s="11">
        <f>+E35+E53</f>
        <v>14156</v>
      </c>
      <c r="F14" s="42"/>
      <c r="G14" s="48"/>
    </row>
    <row r="15" spans="1:7" ht="18" customHeight="1" x14ac:dyDescent="0.2">
      <c r="A15" s="9" t="s">
        <v>4</v>
      </c>
      <c r="B15" s="10">
        <f>+B36+B47+B54</f>
        <v>42</v>
      </c>
      <c r="C15" s="65">
        <f>+C36+C47+C54</f>
        <v>1579</v>
      </c>
      <c r="D15" s="65">
        <f>+D36+D47+D54</f>
        <v>28996</v>
      </c>
      <c r="E15" s="11">
        <f>+E36+E47+E53</f>
        <v>232650</v>
      </c>
      <c r="G15" s="48"/>
    </row>
    <row r="16" spans="1:7" ht="18" customHeight="1" x14ac:dyDescent="0.2">
      <c r="A16" s="9" t="s">
        <v>34</v>
      </c>
      <c r="B16" s="12">
        <f>+B37+B48+B55+B59+B28</f>
        <v>35</v>
      </c>
      <c r="C16" s="12">
        <f>+C37+C48+C55+C59+C28</f>
        <v>146</v>
      </c>
      <c r="D16" s="12">
        <f>+D37+D48+D55+D59+D28</f>
        <v>8922</v>
      </c>
      <c r="E16" s="12">
        <f>+E37+E48+E55+E59+E28</f>
        <v>49592</v>
      </c>
      <c r="F16" s="22"/>
      <c r="G16" s="48"/>
    </row>
    <row r="17" spans="1:7" ht="18" customHeight="1" x14ac:dyDescent="0.2">
      <c r="A17" s="9" t="s">
        <v>14</v>
      </c>
      <c r="B17" s="12">
        <f>+B38</f>
        <v>4</v>
      </c>
      <c r="C17" s="12">
        <f>+C38</f>
        <v>4</v>
      </c>
      <c r="D17" s="12">
        <f>+D38</f>
        <v>1606</v>
      </c>
      <c r="E17" s="12">
        <f>+E38</f>
        <v>2901</v>
      </c>
      <c r="F17" s="22"/>
      <c r="G17" s="48"/>
    </row>
    <row r="18" spans="1:7" s="5" customFormat="1" ht="18" customHeight="1" x14ac:dyDescent="0.2">
      <c r="A18" s="49" t="s">
        <v>5</v>
      </c>
      <c r="B18" s="50">
        <f>B39+B60+B29</f>
        <v>18</v>
      </c>
      <c r="C18" s="50">
        <f>C39+C60+C29</f>
        <v>79</v>
      </c>
      <c r="D18" s="50">
        <f>D39+D60+D29</f>
        <v>10711</v>
      </c>
      <c r="E18" s="50">
        <f>E39+E60+E29</f>
        <v>64916</v>
      </c>
      <c r="F18" s="51"/>
      <c r="G18" s="6"/>
    </row>
    <row r="19" spans="1:7" s="5" customFormat="1" ht="18" customHeight="1" x14ac:dyDescent="0.2">
      <c r="A19" s="49" t="s">
        <v>36</v>
      </c>
      <c r="B19" s="50">
        <f>B40</f>
        <v>2</v>
      </c>
      <c r="C19" s="50">
        <f>C40</f>
        <v>2</v>
      </c>
      <c r="D19" s="50">
        <f>D40</f>
        <v>540</v>
      </c>
      <c r="E19" s="50">
        <f>E40</f>
        <v>660</v>
      </c>
      <c r="F19" s="51"/>
      <c r="G19" s="6"/>
    </row>
    <row r="20" spans="1:7" ht="18" customHeight="1" x14ac:dyDescent="0.2">
      <c r="A20" s="9" t="s">
        <v>6</v>
      </c>
      <c r="B20" s="12">
        <f>+B61+B56+B49</f>
        <v>5</v>
      </c>
      <c r="C20" s="12">
        <f>+C61+C56+C49</f>
        <v>89</v>
      </c>
      <c r="D20" s="12">
        <f>+D61+D56+D49</f>
        <v>1210</v>
      </c>
      <c r="E20" s="12">
        <f>+E61+E56+E49</f>
        <v>11697</v>
      </c>
    </row>
    <row r="21" spans="1:7" ht="18" customHeight="1" x14ac:dyDescent="0.2">
      <c r="A21" s="9" t="s">
        <v>35</v>
      </c>
      <c r="B21" s="12">
        <f>+B41+B62+B30</f>
        <v>5</v>
      </c>
      <c r="C21" s="12">
        <f>+C41+C62+C30</f>
        <v>227</v>
      </c>
      <c r="D21" s="12">
        <f>+D41+D62+D30</f>
        <v>6094</v>
      </c>
      <c r="E21" s="12">
        <f>+E41+E62+E30</f>
        <v>52230</v>
      </c>
    </row>
    <row r="22" spans="1:7" ht="18" customHeight="1" x14ac:dyDescent="0.2">
      <c r="A22" s="9" t="s">
        <v>7</v>
      </c>
      <c r="B22" s="12">
        <f>B31+B42</f>
        <v>7</v>
      </c>
      <c r="C22" s="12">
        <f>C31+C42</f>
        <v>7</v>
      </c>
      <c r="D22" s="12">
        <f>D31+D42</f>
        <v>495</v>
      </c>
      <c r="E22" s="12">
        <f>E31+E42</f>
        <v>1398</v>
      </c>
      <c r="F22" s="22"/>
    </row>
    <row r="23" spans="1:7" ht="18" customHeight="1" x14ac:dyDescent="0.2">
      <c r="A23" s="9" t="s">
        <v>27</v>
      </c>
      <c r="B23" s="12">
        <f>B43</f>
        <v>1</v>
      </c>
      <c r="C23" s="12">
        <f>C43</f>
        <v>1</v>
      </c>
      <c r="D23" s="12">
        <f>D43</f>
        <v>304</v>
      </c>
      <c r="E23" s="12">
        <f>E43</f>
        <v>950</v>
      </c>
      <c r="F23" s="22"/>
    </row>
    <row r="24" spans="1:7" ht="18" customHeight="1" x14ac:dyDescent="0.2">
      <c r="A24" s="9" t="s">
        <v>13</v>
      </c>
      <c r="B24" s="12">
        <f>+B44+B63</f>
        <v>17</v>
      </c>
      <c r="C24" s="12">
        <f>+C44+C63</f>
        <v>28</v>
      </c>
      <c r="D24" s="12">
        <f>+D44+D63</f>
        <v>8217</v>
      </c>
      <c r="E24" s="12">
        <f>+E44+E63</f>
        <v>23548</v>
      </c>
    </row>
    <row r="25" spans="1:7" ht="24" customHeight="1" x14ac:dyDescent="0.2">
      <c r="A25" s="13" t="s">
        <v>8</v>
      </c>
      <c r="B25" s="12">
        <f>B26</f>
        <v>39</v>
      </c>
      <c r="C25" s="10">
        <f>C26</f>
        <v>60</v>
      </c>
      <c r="D25" s="10">
        <f t="shared" ref="D25:E25" si="0">D26</f>
        <v>3699</v>
      </c>
      <c r="E25" s="12">
        <f t="shared" si="0"/>
        <v>17361</v>
      </c>
    </row>
    <row r="26" spans="1:7" s="3" customFormat="1" ht="21" customHeight="1" x14ac:dyDescent="0.2">
      <c r="A26" s="15" t="s">
        <v>8</v>
      </c>
      <c r="B26" s="14">
        <f>SUM(B27:B31)</f>
        <v>39</v>
      </c>
      <c r="C26" s="10">
        <f>SUM(C27:C31)</f>
        <v>60</v>
      </c>
      <c r="D26" s="14">
        <f>SUM(D27:D31)</f>
        <v>3699</v>
      </c>
      <c r="E26" s="14">
        <f>SUM(E27:E31)</f>
        <v>17361</v>
      </c>
      <c r="F26" s="43"/>
    </row>
    <row r="27" spans="1:7" s="3" customFormat="1" ht="18" customHeight="1" x14ac:dyDescent="0.2">
      <c r="A27" s="9" t="s">
        <v>2</v>
      </c>
      <c r="B27" s="52">
        <v>32</v>
      </c>
      <c r="C27" s="33">
        <v>32</v>
      </c>
      <c r="D27" s="61">
        <v>2929</v>
      </c>
      <c r="E27" s="53">
        <v>7540</v>
      </c>
      <c r="F27" s="43"/>
    </row>
    <row r="28" spans="1:7" s="3" customFormat="1" ht="18" customHeight="1" x14ac:dyDescent="0.2">
      <c r="A28" s="9" t="s">
        <v>34</v>
      </c>
      <c r="B28" s="52">
        <v>1</v>
      </c>
      <c r="C28" s="62">
        <v>21</v>
      </c>
      <c r="D28" s="61">
        <v>268</v>
      </c>
      <c r="E28" s="60">
        <v>1116</v>
      </c>
      <c r="F28" s="43"/>
    </row>
    <row r="29" spans="1:7" s="3" customFormat="1" ht="18" customHeight="1" x14ac:dyDescent="0.2">
      <c r="A29" s="49" t="s">
        <v>5</v>
      </c>
      <c r="B29" s="52">
        <v>2</v>
      </c>
      <c r="C29" s="63">
        <v>3</v>
      </c>
      <c r="D29" s="52">
        <v>145</v>
      </c>
      <c r="E29" s="60">
        <v>6985</v>
      </c>
      <c r="F29" s="43"/>
    </row>
    <row r="30" spans="1:7" s="3" customFormat="1" ht="18" customHeight="1" x14ac:dyDescent="0.2">
      <c r="A30" s="9" t="s">
        <v>35</v>
      </c>
      <c r="B30" s="52">
        <v>1</v>
      </c>
      <c r="C30" s="63">
        <v>1</v>
      </c>
      <c r="D30" s="52">
        <v>64</v>
      </c>
      <c r="E30" s="60">
        <v>804</v>
      </c>
      <c r="F30" s="43"/>
    </row>
    <row r="31" spans="1:7" s="3" customFormat="1" ht="18" customHeight="1" x14ac:dyDescent="0.2">
      <c r="A31" s="9" t="s">
        <v>7</v>
      </c>
      <c r="B31" s="52">
        <v>3</v>
      </c>
      <c r="C31" s="34">
        <v>3</v>
      </c>
      <c r="D31" s="52">
        <v>293</v>
      </c>
      <c r="E31" s="60">
        <v>916</v>
      </c>
      <c r="F31" s="43"/>
    </row>
    <row r="32" spans="1:7" s="3" customFormat="1" ht="24.75" customHeight="1" x14ac:dyDescent="0.2">
      <c r="A32" s="13" t="s">
        <v>9</v>
      </c>
      <c r="B32" s="12">
        <f>B33+B45</f>
        <v>802</v>
      </c>
      <c r="C32" s="12">
        <f>C33+C45</f>
        <v>2688</v>
      </c>
      <c r="D32" s="12">
        <f>D33+D45</f>
        <v>88464</v>
      </c>
      <c r="E32" s="12">
        <f>E33+E45</f>
        <v>420223</v>
      </c>
      <c r="F32" s="43"/>
    </row>
    <row r="33" spans="1:6" s="3" customFormat="1" ht="21" customHeight="1" x14ac:dyDescent="0.2">
      <c r="A33" s="15" t="s">
        <v>9</v>
      </c>
      <c r="B33" s="25">
        <f>SUM(B34:B44)</f>
        <v>783</v>
      </c>
      <c r="C33" s="12">
        <f>SUM(C34:C44)</f>
        <v>2539</v>
      </c>
      <c r="D33" s="25">
        <f>SUM(D34:D44)</f>
        <v>85372</v>
      </c>
      <c r="E33" s="25">
        <f>SUM(E34:E44)</f>
        <v>403756</v>
      </c>
      <c r="F33" s="43"/>
    </row>
    <row r="34" spans="1:6" ht="16.5" customHeight="1" x14ac:dyDescent="0.2">
      <c r="A34" s="9" t="s">
        <v>2</v>
      </c>
      <c r="B34" s="26">
        <v>640</v>
      </c>
      <c r="C34" s="34">
        <v>640</v>
      </c>
      <c r="D34" s="26">
        <v>26643</v>
      </c>
      <c r="E34" s="27">
        <v>53959</v>
      </c>
    </row>
    <row r="35" spans="1:6" s="2" customFormat="1" ht="16.5" customHeight="1" x14ac:dyDescent="0.2">
      <c r="A35" s="9" t="s">
        <v>3</v>
      </c>
      <c r="B35" s="52">
        <v>35</v>
      </c>
      <c r="C35" s="52">
        <v>70</v>
      </c>
      <c r="D35" s="52">
        <v>8174</v>
      </c>
      <c r="E35" s="60">
        <v>12886</v>
      </c>
      <c r="F35" s="41"/>
    </row>
    <row r="36" spans="1:6" s="2" customFormat="1" ht="16.5" customHeight="1" x14ac:dyDescent="0.2">
      <c r="A36" s="9" t="s">
        <v>4</v>
      </c>
      <c r="B36" s="52">
        <v>37</v>
      </c>
      <c r="C36" s="52">
        <v>1443</v>
      </c>
      <c r="D36" s="52">
        <v>26601</v>
      </c>
      <c r="E36" s="60">
        <v>218109</v>
      </c>
      <c r="F36" s="41"/>
    </row>
    <row r="37" spans="1:6" s="2" customFormat="1" ht="16.5" customHeight="1" x14ac:dyDescent="0.2">
      <c r="A37" s="9" t="s">
        <v>34</v>
      </c>
      <c r="B37" s="52">
        <v>28</v>
      </c>
      <c r="C37" s="52">
        <v>51</v>
      </c>
      <c r="D37" s="52">
        <v>2974</v>
      </c>
      <c r="E37" s="60">
        <v>13376</v>
      </c>
      <c r="F37" s="41"/>
    </row>
    <row r="38" spans="1:6" s="2" customFormat="1" ht="16.5" customHeight="1" x14ac:dyDescent="0.2">
      <c r="A38" s="9" t="s">
        <v>14</v>
      </c>
      <c r="B38" s="52">
        <v>4</v>
      </c>
      <c r="C38" s="52">
        <v>4</v>
      </c>
      <c r="D38" s="52">
        <v>1606</v>
      </c>
      <c r="E38" s="60">
        <v>2901</v>
      </c>
      <c r="F38" s="41"/>
    </row>
    <row r="39" spans="1:6" ht="16.5" customHeight="1" x14ac:dyDescent="0.2">
      <c r="A39" s="9" t="s">
        <v>5</v>
      </c>
      <c r="B39" s="52">
        <v>14</v>
      </c>
      <c r="C39" s="52">
        <v>73</v>
      </c>
      <c r="D39" s="52">
        <v>10028</v>
      </c>
      <c r="E39" s="60">
        <v>57261</v>
      </c>
    </row>
    <row r="40" spans="1:6" ht="16.5" customHeight="1" x14ac:dyDescent="0.2">
      <c r="A40" s="9" t="s">
        <v>36</v>
      </c>
      <c r="B40" s="52">
        <v>2</v>
      </c>
      <c r="C40" s="52">
        <v>2</v>
      </c>
      <c r="D40" s="52">
        <v>540</v>
      </c>
      <c r="E40" s="60">
        <v>660</v>
      </c>
    </row>
    <row r="41" spans="1:6" ht="16.5" customHeight="1" x14ac:dyDescent="0.2">
      <c r="A41" s="9" t="s">
        <v>35</v>
      </c>
      <c r="B41" s="52">
        <v>3</v>
      </c>
      <c r="C41" s="52">
        <v>225</v>
      </c>
      <c r="D41" s="52">
        <v>2905</v>
      </c>
      <c r="E41" s="60">
        <v>25384</v>
      </c>
    </row>
    <row r="42" spans="1:6" ht="16.5" customHeight="1" x14ac:dyDescent="0.2">
      <c r="A42" s="9" t="s">
        <v>7</v>
      </c>
      <c r="B42" s="52">
        <v>4</v>
      </c>
      <c r="C42" s="52">
        <v>4</v>
      </c>
      <c r="D42" s="52">
        <v>202</v>
      </c>
      <c r="E42" s="60">
        <v>482</v>
      </c>
    </row>
    <row r="43" spans="1:6" ht="16.5" customHeight="1" x14ac:dyDescent="0.2">
      <c r="A43" s="9" t="s">
        <v>27</v>
      </c>
      <c r="B43" s="52">
        <v>1</v>
      </c>
      <c r="C43" s="52">
        <v>1</v>
      </c>
      <c r="D43" s="52">
        <v>304</v>
      </c>
      <c r="E43" s="60">
        <v>950</v>
      </c>
    </row>
    <row r="44" spans="1:6" ht="16.5" customHeight="1" x14ac:dyDescent="0.2">
      <c r="A44" s="9" t="s">
        <v>13</v>
      </c>
      <c r="B44" s="52">
        <v>15</v>
      </c>
      <c r="C44" s="52">
        <v>26</v>
      </c>
      <c r="D44" s="52">
        <v>5395</v>
      </c>
      <c r="E44" s="60">
        <v>17788</v>
      </c>
    </row>
    <row r="45" spans="1:6" ht="21" customHeight="1" x14ac:dyDescent="0.2">
      <c r="A45" s="15" t="s">
        <v>10</v>
      </c>
      <c r="B45" s="28">
        <f>SUM(B46:B49)</f>
        <v>19</v>
      </c>
      <c r="C45" s="28">
        <f>SUM(C46:C49)</f>
        <v>149</v>
      </c>
      <c r="D45" s="28">
        <f>SUM(D46:D49)</f>
        <v>3092</v>
      </c>
      <c r="E45" s="55">
        <f>SUM(E46:E49)</f>
        <v>16467</v>
      </c>
    </row>
    <row r="46" spans="1:6" s="3" customFormat="1" ht="18" customHeight="1" x14ac:dyDescent="0.2">
      <c r="A46" s="16" t="s">
        <v>2</v>
      </c>
      <c r="B46" s="26">
        <v>13</v>
      </c>
      <c r="C46" s="26">
        <v>13</v>
      </c>
      <c r="D46" s="26">
        <v>835</v>
      </c>
      <c r="E46" s="56">
        <v>2534</v>
      </c>
      <c r="F46" s="43"/>
    </row>
    <row r="47" spans="1:6" s="3" customFormat="1" ht="18" customHeight="1" x14ac:dyDescent="0.2">
      <c r="A47" s="9" t="s">
        <v>4</v>
      </c>
      <c r="B47" s="52">
        <v>4</v>
      </c>
      <c r="C47" s="54">
        <v>132</v>
      </c>
      <c r="D47" s="26">
        <v>2158</v>
      </c>
      <c r="E47" s="56">
        <v>13271</v>
      </c>
      <c r="F47" s="43"/>
    </row>
    <row r="48" spans="1:6" s="3" customFormat="1" ht="18" customHeight="1" x14ac:dyDescent="0.2">
      <c r="A48" s="9" t="s">
        <v>34</v>
      </c>
      <c r="B48" s="52">
        <v>1</v>
      </c>
      <c r="C48" s="52">
        <v>1</v>
      </c>
      <c r="D48" s="26">
        <v>20</v>
      </c>
      <c r="E48" s="56">
        <v>51</v>
      </c>
      <c r="F48" s="43"/>
    </row>
    <row r="49" spans="1:6" s="3" customFormat="1" ht="18" customHeight="1" x14ac:dyDescent="0.2">
      <c r="A49" s="9" t="s">
        <v>6</v>
      </c>
      <c r="B49" s="61">
        <v>1</v>
      </c>
      <c r="C49" s="61">
        <v>3</v>
      </c>
      <c r="D49" s="54">
        <v>79</v>
      </c>
      <c r="E49" s="56">
        <v>611</v>
      </c>
      <c r="F49" s="43"/>
    </row>
    <row r="50" spans="1:6" s="2" customFormat="1" ht="21.75" customHeight="1" x14ac:dyDescent="0.2">
      <c r="A50" s="17" t="s">
        <v>15</v>
      </c>
      <c r="B50" s="29">
        <f>B51+B57</f>
        <v>1563</v>
      </c>
      <c r="C50" s="57">
        <f>C51+C57</f>
        <v>1721</v>
      </c>
      <c r="D50" s="57">
        <f>D51+D57</f>
        <v>84300</v>
      </c>
      <c r="E50" s="30">
        <f>E51+E57</f>
        <v>202470</v>
      </c>
      <c r="F50" s="44"/>
    </row>
    <row r="51" spans="1:6" s="2" customFormat="1" ht="21" customHeight="1" x14ac:dyDescent="0.2">
      <c r="A51" s="15" t="s">
        <v>11</v>
      </c>
      <c r="B51" s="31">
        <f>SUM(B52:B56)</f>
        <v>329</v>
      </c>
      <c r="C51" s="31">
        <f>SUM(C52:C56)</f>
        <v>392</v>
      </c>
      <c r="D51" s="58">
        <f>SUM(D52:D56)</f>
        <v>25061</v>
      </c>
      <c r="E51" s="32">
        <f>SUM(E52:E56)</f>
        <v>58102</v>
      </c>
      <c r="F51" s="41"/>
    </row>
    <row r="52" spans="1:6" s="3" customFormat="1" ht="18" customHeight="1" x14ac:dyDescent="0.2">
      <c r="A52" s="9" t="s">
        <v>2</v>
      </c>
      <c r="B52" s="33">
        <v>322</v>
      </c>
      <c r="C52" s="33">
        <v>322</v>
      </c>
      <c r="D52" s="59">
        <v>20258</v>
      </c>
      <c r="E52" s="34">
        <v>28077</v>
      </c>
      <c r="F52" s="43"/>
    </row>
    <row r="53" spans="1:6" s="3" customFormat="1" ht="18" customHeight="1" x14ac:dyDescent="0.2">
      <c r="A53" s="9" t="s">
        <v>3</v>
      </c>
      <c r="B53" s="33">
        <v>4</v>
      </c>
      <c r="C53" s="33">
        <v>8</v>
      </c>
      <c r="D53" s="33">
        <v>658</v>
      </c>
      <c r="E53" s="34">
        <v>1270</v>
      </c>
      <c r="F53" s="43"/>
    </row>
    <row r="54" spans="1:6" s="3" customFormat="1" ht="18" customHeight="1" x14ac:dyDescent="0.2">
      <c r="A54" s="9" t="s">
        <v>4</v>
      </c>
      <c r="B54" s="33">
        <v>1</v>
      </c>
      <c r="C54" s="33">
        <v>4</v>
      </c>
      <c r="D54" s="33">
        <v>237</v>
      </c>
      <c r="E54" s="34">
        <v>742</v>
      </c>
      <c r="F54" s="43"/>
    </row>
    <row r="55" spans="1:6" s="3" customFormat="1" ht="18" customHeight="1" x14ac:dyDescent="0.2">
      <c r="A55" s="9" t="s">
        <v>34</v>
      </c>
      <c r="B55" s="33">
        <v>1</v>
      </c>
      <c r="C55" s="33">
        <v>44</v>
      </c>
      <c r="D55" s="33">
        <v>3834</v>
      </c>
      <c r="E55" s="34">
        <v>25561</v>
      </c>
      <c r="F55" s="43"/>
    </row>
    <row r="56" spans="1:6" s="3" customFormat="1" ht="18" customHeight="1" x14ac:dyDescent="0.2">
      <c r="A56" s="9" t="s">
        <v>6</v>
      </c>
      <c r="B56" s="33">
        <v>1</v>
      </c>
      <c r="C56" s="33">
        <v>14</v>
      </c>
      <c r="D56" s="33">
        <v>74</v>
      </c>
      <c r="E56" s="34">
        <v>2452</v>
      </c>
      <c r="F56" s="43"/>
    </row>
    <row r="57" spans="1:6" s="2" customFormat="1" ht="21" customHeight="1" x14ac:dyDescent="0.2">
      <c r="A57" s="15" t="s">
        <v>12</v>
      </c>
      <c r="B57" s="31">
        <f>SUM(B58:B63)</f>
        <v>1234</v>
      </c>
      <c r="C57" s="31">
        <f>SUM(C58:C63)</f>
        <v>1329</v>
      </c>
      <c r="D57" s="31">
        <f>SUM(D58:D63)</f>
        <v>59239</v>
      </c>
      <c r="E57" s="32">
        <f>SUM(E58:E63)</f>
        <v>144368</v>
      </c>
      <c r="F57" s="41"/>
    </row>
    <row r="58" spans="1:6" ht="18" customHeight="1" x14ac:dyDescent="0.2">
      <c r="A58" s="9" t="s">
        <v>2</v>
      </c>
      <c r="B58" s="52">
        <v>1222</v>
      </c>
      <c r="C58" s="52">
        <v>1222</v>
      </c>
      <c r="D58" s="52">
        <v>49871</v>
      </c>
      <c r="E58" s="53">
        <v>93774</v>
      </c>
    </row>
    <row r="59" spans="1:6" ht="18" customHeight="1" x14ac:dyDescent="0.2">
      <c r="A59" s="9" t="s">
        <v>34</v>
      </c>
      <c r="B59" s="52">
        <v>4</v>
      </c>
      <c r="C59" s="52">
        <v>29</v>
      </c>
      <c r="D59" s="52">
        <v>1826</v>
      </c>
      <c r="E59" s="53">
        <v>9488</v>
      </c>
    </row>
    <row r="60" spans="1:6" ht="18" customHeight="1" x14ac:dyDescent="0.2">
      <c r="A60" s="9" t="s">
        <v>5</v>
      </c>
      <c r="B60" s="52">
        <v>2</v>
      </c>
      <c r="C60" s="52">
        <v>3</v>
      </c>
      <c r="D60" s="52">
        <v>538</v>
      </c>
      <c r="E60" s="53">
        <v>670</v>
      </c>
    </row>
    <row r="61" spans="1:6" ht="18" customHeight="1" x14ac:dyDescent="0.2">
      <c r="A61" s="9" t="s">
        <v>6</v>
      </c>
      <c r="B61" s="52">
        <v>3</v>
      </c>
      <c r="C61" s="52">
        <v>72</v>
      </c>
      <c r="D61" s="52">
        <v>1057</v>
      </c>
      <c r="E61" s="53">
        <v>8634</v>
      </c>
    </row>
    <row r="62" spans="1:6" ht="18" customHeight="1" x14ac:dyDescent="0.2">
      <c r="A62" s="9" t="s">
        <v>35</v>
      </c>
      <c r="B62" s="52">
        <v>1</v>
      </c>
      <c r="C62" s="52">
        <v>1</v>
      </c>
      <c r="D62" s="52">
        <v>3125</v>
      </c>
      <c r="E62" s="53">
        <v>26042</v>
      </c>
    </row>
    <row r="63" spans="1:6" ht="18" customHeight="1" x14ac:dyDescent="0.2">
      <c r="A63" s="68" t="s">
        <v>13</v>
      </c>
      <c r="B63" s="69">
        <v>2</v>
      </c>
      <c r="C63" s="69">
        <v>2</v>
      </c>
      <c r="D63" s="69">
        <v>2822</v>
      </c>
      <c r="E63" s="70">
        <v>5760</v>
      </c>
    </row>
    <row r="64" spans="1:6" s="2" customFormat="1" ht="4.1500000000000004" customHeight="1" x14ac:dyDescent="0.2">
      <c r="A64" s="66"/>
      <c r="B64" s="66"/>
      <c r="C64" s="66"/>
      <c r="D64" s="66"/>
      <c r="E64" s="67"/>
      <c r="F64" s="41"/>
    </row>
    <row r="65" spans="1:6" s="2" customFormat="1" ht="15" customHeight="1" x14ac:dyDescent="0.2">
      <c r="A65" s="13" t="s">
        <v>20</v>
      </c>
      <c r="B65" s="1"/>
      <c r="C65" s="1"/>
      <c r="D65" s="1"/>
      <c r="E65" s="1"/>
      <c r="F65" s="41"/>
    </row>
    <row r="66" spans="1:6" ht="18" customHeight="1" x14ac:dyDescent="0.2">
      <c r="A66" s="5" t="s">
        <v>21</v>
      </c>
      <c r="B66" s="5"/>
      <c r="C66" s="5"/>
      <c r="D66" s="5"/>
      <c r="E66" s="5"/>
    </row>
    <row r="67" spans="1:6" s="3" customFormat="1" ht="12.2" customHeight="1" x14ac:dyDescent="0.2">
      <c r="A67" s="5" t="s">
        <v>25</v>
      </c>
      <c r="B67" s="5"/>
      <c r="C67" s="5"/>
      <c r="D67" s="5"/>
      <c r="E67" s="5"/>
      <c r="F67" s="43"/>
    </row>
    <row r="68" spans="1:6" ht="16.5" customHeight="1" x14ac:dyDescent="0.2">
      <c r="A68" s="5" t="s">
        <v>30</v>
      </c>
      <c r="B68" s="5"/>
      <c r="C68" s="5"/>
      <c r="D68" s="5"/>
      <c r="E68" s="5"/>
    </row>
    <row r="69" spans="1:6" ht="18" customHeight="1" x14ac:dyDescent="0.2">
      <c r="A69" s="5" t="s">
        <v>23</v>
      </c>
      <c r="B69" s="5"/>
      <c r="C69" s="5"/>
      <c r="D69" s="5"/>
      <c r="E69" s="5"/>
    </row>
    <row r="70" spans="1:6" s="2" customFormat="1" ht="14.25" customHeight="1" x14ac:dyDescent="0.2">
      <c r="A70" s="5" t="s">
        <v>22</v>
      </c>
      <c r="B70" s="5"/>
      <c r="C70" s="5"/>
      <c r="D70" s="5"/>
      <c r="E70" s="5"/>
      <c r="F70" s="41"/>
    </row>
    <row r="71" spans="1:6" s="2" customFormat="1" ht="15.75" customHeight="1" x14ac:dyDescent="0.2">
      <c r="A71" s="6" t="s">
        <v>31</v>
      </c>
      <c r="B71" s="5"/>
      <c r="C71" s="5"/>
      <c r="D71" s="5"/>
      <c r="E71" s="5"/>
      <c r="F71" s="41"/>
    </row>
    <row r="72" spans="1:6" s="2" customFormat="1" ht="13.7" customHeight="1" x14ac:dyDescent="0.2">
      <c r="A72" s="1" t="s">
        <v>24</v>
      </c>
      <c r="B72" s="1"/>
      <c r="C72" s="1"/>
      <c r="D72" s="1"/>
      <c r="E72" s="1"/>
      <c r="F72" s="41"/>
    </row>
    <row r="73" spans="1:6" ht="20.100000000000001" customHeight="1" x14ac:dyDescent="0.2"/>
    <row r="74" spans="1:6" ht="20.100000000000001" customHeight="1" x14ac:dyDescent="0.2"/>
    <row r="75" spans="1:6" ht="20.100000000000001" customHeight="1" x14ac:dyDescent="0.2"/>
    <row r="76" spans="1:6" ht="20.100000000000001" customHeight="1" x14ac:dyDescent="0.2"/>
    <row r="77" spans="1:6" ht="20.100000000000001" customHeight="1" x14ac:dyDescent="0.2"/>
    <row r="78" spans="1:6" s="3" customFormat="1" ht="20.100000000000001" customHeight="1" x14ac:dyDescent="0.2">
      <c r="A78" s="1"/>
      <c r="B78" s="1"/>
      <c r="C78" s="1"/>
      <c r="D78" s="1"/>
      <c r="E78" s="1"/>
      <c r="F78" s="43"/>
    </row>
    <row r="79" spans="1:6" ht="20.100000000000001" customHeight="1" x14ac:dyDescent="0.2"/>
    <row r="80" spans="1:6" ht="20.100000000000001" customHeight="1" x14ac:dyDescent="0.2"/>
    <row r="81" spans="1:6" s="3" customFormat="1" ht="20.100000000000001" customHeight="1" x14ac:dyDescent="0.2">
      <c r="A81" s="1"/>
      <c r="B81" s="1"/>
      <c r="C81" s="1"/>
      <c r="D81" s="1"/>
      <c r="E81" s="1"/>
      <c r="F81" s="43"/>
    </row>
    <row r="82" spans="1:6" s="2" customFormat="1" ht="20.100000000000001" customHeight="1" x14ac:dyDescent="0.2">
      <c r="A82" s="1"/>
      <c r="B82" s="1"/>
      <c r="C82" s="1"/>
      <c r="D82" s="1"/>
      <c r="E82" s="1"/>
      <c r="F82" s="41"/>
    </row>
    <row r="83" spans="1:6" s="2" customFormat="1" ht="20.100000000000001" customHeight="1" x14ac:dyDescent="0.2">
      <c r="A83" s="1"/>
      <c r="B83" s="1"/>
      <c r="C83" s="1"/>
      <c r="D83" s="1"/>
      <c r="E83" s="1"/>
      <c r="F83" s="41"/>
    </row>
    <row r="84" spans="1:6" ht="20.100000000000001" customHeight="1" x14ac:dyDescent="0.2"/>
    <row r="85" spans="1:6" ht="20.100000000000001" customHeight="1" x14ac:dyDescent="0.2"/>
    <row r="86" spans="1:6" ht="20.100000000000001" customHeight="1" x14ac:dyDescent="0.2"/>
    <row r="87" spans="1:6" s="3" customFormat="1" ht="20.100000000000001" customHeight="1" x14ac:dyDescent="0.2">
      <c r="A87" s="1"/>
      <c r="B87" s="1"/>
      <c r="C87" s="1"/>
      <c r="D87" s="1"/>
      <c r="E87" s="1"/>
      <c r="F87" s="43"/>
    </row>
    <row r="88" spans="1:6" s="3" customFormat="1" ht="20.100000000000001" customHeight="1" x14ac:dyDescent="0.2">
      <c r="A88" s="1"/>
      <c r="B88" s="1"/>
      <c r="C88" s="1"/>
      <c r="D88" s="1"/>
      <c r="E88" s="1"/>
      <c r="F88" s="43"/>
    </row>
    <row r="89" spans="1:6" ht="20.100000000000001" customHeight="1" x14ac:dyDescent="0.2"/>
    <row r="90" spans="1:6" s="2" customFormat="1" ht="20.100000000000001" customHeight="1" x14ac:dyDescent="0.2">
      <c r="A90" s="1"/>
      <c r="B90" s="1"/>
      <c r="C90" s="1"/>
      <c r="D90" s="1"/>
      <c r="E90" s="1"/>
      <c r="F90" s="41"/>
    </row>
    <row r="91" spans="1:6" s="2" customFormat="1" ht="20.100000000000001" customHeight="1" x14ac:dyDescent="0.2">
      <c r="A91" s="1"/>
      <c r="B91" s="1"/>
      <c r="C91" s="1"/>
      <c r="D91" s="1"/>
      <c r="E91" s="1"/>
      <c r="F91" s="41"/>
    </row>
    <row r="92" spans="1:6" s="2" customFormat="1" ht="20.100000000000001" customHeight="1" x14ac:dyDescent="0.2">
      <c r="A92" s="1"/>
      <c r="B92" s="1"/>
      <c r="C92" s="1"/>
      <c r="D92" s="1"/>
      <c r="E92" s="1"/>
      <c r="F92" s="41"/>
    </row>
    <row r="93" spans="1:6" ht="17.45" customHeight="1" x14ac:dyDescent="0.2"/>
    <row r="94" spans="1:6" ht="17.45" customHeight="1" x14ac:dyDescent="0.2"/>
    <row r="95" spans="1:6" ht="17.45" customHeight="1" x14ac:dyDescent="0.2"/>
    <row r="96" spans="1:6" ht="17.45" customHeight="1" x14ac:dyDescent="0.2"/>
    <row r="97" spans="1:6" ht="17.45" customHeight="1" x14ac:dyDescent="0.2"/>
    <row r="98" spans="1:6" s="3" customFormat="1" ht="17.45" customHeight="1" x14ac:dyDescent="0.2">
      <c r="A98" s="1"/>
      <c r="B98" s="1"/>
      <c r="C98" s="1"/>
      <c r="D98" s="1"/>
      <c r="E98" s="1"/>
      <c r="F98" s="43"/>
    </row>
    <row r="99" spans="1:6" s="2" customFormat="1" ht="20.100000000000001" customHeight="1" x14ac:dyDescent="0.2">
      <c r="A99" s="1"/>
      <c r="B99" s="1"/>
      <c r="C99" s="1"/>
      <c r="D99" s="1"/>
      <c r="E99" s="1"/>
      <c r="F99" s="41"/>
    </row>
    <row r="100" spans="1:6" s="2" customFormat="1" ht="20.100000000000001" customHeight="1" x14ac:dyDescent="0.2">
      <c r="A100" s="1"/>
      <c r="B100" s="1"/>
      <c r="C100" s="1"/>
      <c r="D100" s="1"/>
      <c r="E100" s="1"/>
      <c r="F100" s="41"/>
    </row>
    <row r="101" spans="1:6" s="2" customFormat="1" ht="20.100000000000001" customHeight="1" x14ac:dyDescent="0.2">
      <c r="A101" s="1"/>
      <c r="B101" s="1"/>
      <c r="C101" s="1"/>
      <c r="D101" s="1"/>
      <c r="E101" s="1"/>
      <c r="F101" s="41"/>
    </row>
    <row r="102" spans="1:6" s="2" customFormat="1" ht="20.100000000000001" customHeight="1" x14ac:dyDescent="0.2">
      <c r="A102" s="1"/>
      <c r="B102" s="1"/>
      <c r="C102" s="1"/>
      <c r="D102" s="1"/>
      <c r="E102" s="1"/>
      <c r="F102" s="41"/>
    </row>
    <row r="103" spans="1:6" ht="20.100000000000001" customHeight="1" x14ac:dyDescent="0.2"/>
    <row r="104" spans="1:6" s="2" customFormat="1" ht="20.100000000000001" customHeight="1" x14ac:dyDescent="0.2">
      <c r="A104" s="1"/>
      <c r="B104" s="1"/>
      <c r="C104" s="1"/>
      <c r="D104" s="1"/>
      <c r="E104" s="1"/>
      <c r="F104" s="41"/>
    </row>
    <row r="105" spans="1:6" s="2" customFormat="1" ht="20.100000000000001" customHeight="1" x14ac:dyDescent="0.2">
      <c r="A105" s="1"/>
      <c r="B105" s="1"/>
      <c r="C105" s="1"/>
      <c r="D105" s="1"/>
      <c r="E105" s="1"/>
      <c r="F105" s="41"/>
    </row>
    <row r="106" spans="1:6" s="2" customFormat="1" ht="20.100000000000001" customHeight="1" x14ac:dyDescent="0.2">
      <c r="A106" s="1"/>
      <c r="B106" s="1"/>
      <c r="C106" s="1"/>
      <c r="D106" s="1"/>
      <c r="E106" s="1"/>
      <c r="F106" s="41"/>
    </row>
    <row r="107" spans="1:6" ht="20.100000000000001" customHeight="1" x14ac:dyDescent="0.2"/>
    <row r="108" spans="1:6" ht="20.100000000000001" customHeight="1" x14ac:dyDescent="0.2"/>
    <row r="109" spans="1:6" ht="20.100000000000001" customHeight="1" x14ac:dyDescent="0.2"/>
    <row r="110" spans="1:6" ht="20.100000000000001" customHeight="1" x14ac:dyDescent="0.2"/>
    <row r="111" spans="1:6" s="2" customFormat="1" ht="17.45" customHeight="1" x14ac:dyDescent="0.2">
      <c r="A111" s="1"/>
      <c r="B111" s="1"/>
      <c r="C111" s="1"/>
      <c r="D111" s="1"/>
      <c r="E111" s="1"/>
      <c r="F111" s="41"/>
    </row>
    <row r="112" spans="1:6" s="2" customFormat="1" ht="17.45" customHeight="1" x14ac:dyDescent="0.2">
      <c r="A112" s="1"/>
      <c r="B112" s="1"/>
      <c r="C112" s="1"/>
      <c r="D112" s="1"/>
      <c r="E112" s="1"/>
      <c r="F112" s="41"/>
    </row>
    <row r="113" spans="1:6" s="2" customFormat="1" ht="17.45" customHeight="1" x14ac:dyDescent="0.2">
      <c r="A113" s="1"/>
      <c r="B113" s="1"/>
      <c r="C113" s="1"/>
      <c r="D113" s="1"/>
      <c r="E113" s="1"/>
      <c r="F113" s="41"/>
    </row>
    <row r="114" spans="1:6" ht="17.45" customHeight="1" x14ac:dyDescent="0.2"/>
    <row r="115" spans="1:6" s="3" customFormat="1" ht="20.100000000000001" customHeight="1" x14ac:dyDescent="0.2">
      <c r="A115" s="1"/>
      <c r="B115" s="1"/>
      <c r="C115" s="1"/>
      <c r="D115" s="1"/>
      <c r="E115" s="1"/>
      <c r="F115" s="43"/>
    </row>
    <row r="116" spans="1:6" ht="20.100000000000001" customHeight="1" x14ac:dyDescent="0.2"/>
    <row r="117" spans="1:6" s="2" customFormat="1" ht="17.45" customHeight="1" x14ac:dyDescent="0.2">
      <c r="A117" s="1"/>
      <c r="B117" s="1"/>
      <c r="C117" s="1"/>
      <c r="D117" s="1"/>
      <c r="E117" s="1"/>
      <c r="F117" s="41"/>
    </row>
    <row r="118" spans="1:6" s="2" customFormat="1" ht="17.45" customHeight="1" x14ac:dyDescent="0.2">
      <c r="A118" s="1"/>
      <c r="B118" s="1"/>
      <c r="C118" s="1"/>
      <c r="D118" s="1"/>
      <c r="E118" s="1"/>
      <c r="F118" s="41"/>
    </row>
    <row r="119" spans="1:6" ht="17.45" customHeight="1" x14ac:dyDescent="0.2"/>
    <row r="120" spans="1:6" ht="20.100000000000001" customHeight="1" x14ac:dyDescent="0.2"/>
    <row r="121" spans="1:6" ht="20.100000000000001" customHeight="1" x14ac:dyDescent="0.2"/>
    <row r="122" spans="1:6" s="2" customFormat="1" ht="20.100000000000001" customHeight="1" x14ac:dyDescent="0.2">
      <c r="A122" s="1"/>
      <c r="B122" s="1"/>
      <c r="C122" s="1"/>
      <c r="D122" s="1"/>
      <c r="E122" s="1"/>
      <c r="F122" s="41"/>
    </row>
    <row r="123" spans="1:6" s="2" customFormat="1" ht="20.100000000000001" customHeight="1" x14ac:dyDescent="0.2">
      <c r="A123" s="1"/>
      <c r="B123" s="1"/>
      <c r="C123" s="1"/>
      <c r="D123" s="1"/>
      <c r="E123" s="1"/>
      <c r="F123" s="41"/>
    </row>
    <row r="124" spans="1:6" ht="20.100000000000001" customHeight="1" x14ac:dyDescent="0.2"/>
    <row r="125" spans="1:6" s="2" customFormat="1" ht="20.100000000000001" customHeight="1" x14ac:dyDescent="0.2">
      <c r="A125" s="1"/>
      <c r="B125" s="1"/>
      <c r="C125" s="1"/>
      <c r="D125" s="1"/>
      <c r="E125" s="1"/>
      <c r="F125" s="41"/>
    </row>
    <row r="126" spans="1:6" s="2" customFormat="1" ht="20.100000000000001" customHeight="1" x14ac:dyDescent="0.2">
      <c r="A126" s="1"/>
      <c r="B126" s="1"/>
      <c r="C126" s="1"/>
      <c r="D126" s="1"/>
      <c r="E126" s="1"/>
      <c r="F126" s="41"/>
    </row>
    <row r="127" spans="1:6" s="2" customFormat="1" ht="20.100000000000001" customHeight="1" x14ac:dyDescent="0.2">
      <c r="A127" s="1"/>
      <c r="B127" s="1"/>
      <c r="C127" s="1"/>
      <c r="D127" s="1"/>
      <c r="E127" s="1"/>
      <c r="F127" s="41"/>
    </row>
    <row r="128" spans="1:6" s="2" customFormat="1" ht="20.100000000000001" customHeight="1" x14ac:dyDescent="0.2">
      <c r="A128" s="1"/>
      <c r="B128" s="1"/>
      <c r="C128" s="1"/>
      <c r="D128" s="1"/>
      <c r="E128" s="1"/>
      <c r="F128" s="41"/>
    </row>
    <row r="129" spans="1:6" s="2" customFormat="1" ht="20.100000000000001" customHeight="1" x14ac:dyDescent="0.2">
      <c r="A129" s="1"/>
      <c r="B129" s="1"/>
      <c r="C129" s="1"/>
      <c r="D129" s="1"/>
      <c r="E129" s="1"/>
      <c r="F129" s="41"/>
    </row>
    <row r="130" spans="1:6" s="3" customFormat="1" ht="20.100000000000001" customHeight="1" x14ac:dyDescent="0.2">
      <c r="A130" s="1"/>
      <c r="B130" s="1"/>
      <c r="C130" s="1"/>
      <c r="D130" s="1"/>
      <c r="E130" s="1"/>
      <c r="F130" s="43"/>
    </row>
    <row r="131" spans="1:6" ht="20.100000000000001" customHeight="1" x14ac:dyDescent="0.2"/>
    <row r="132" spans="1:6" s="2" customFormat="1" ht="15.75" customHeight="1" x14ac:dyDescent="0.2">
      <c r="A132" s="1"/>
      <c r="B132" s="1"/>
      <c r="C132" s="1"/>
      <c r="D132" s="1"/>
      <c r="E132" s="1"/>
      <c r="F132" s="41"/>
    </row>
    <row r="133" spans="1:6" s="2" customFormat="1" ht="15.75" customHeight="1" x14ac:dyDescent="0.2">
      <c r="A133" s="1"/>
      <c r="B133" s="1"/>
      <c r="C133" s="1"/>
      <c r="D133" s="1"/>
      <c r="E133" s="1"/>
      <c r="F133" s="41"/>
    </row>
    <row r="134" spans="1:6" ht="15.75" customHeight="1" x14ac:dyDescent="0.2"/>
    <row r="135" spans="1:6" ht="15.75" customHeight="1" x14ac:dyDescent="0.2"/>
    <row r="136" spans="1:6" ht="15.75" customHeight="1" x14ac:dyDescent="0.2"/>
    <row r="137" spans="1:6" ht="15.75" customHeight="1" x14ac:dyDescent="0.2"/>
    <row r="138" spans="1:6" ht="20.100000000000001" customHeight="1" x14ac:dyDescent="0.2"/>
    <row r="139" spans="1:6" ht="20.100000000000001" customHeight="1" x14ac:dyDescent="0.2"/>
    <row r="140" spans="1:6" s="2" customFormat="1" ht="20.100000000000001" customHeight="1" x14ac:dyDescent="0.2">
      <c r="A140" s="1"/>
      <c r="B140" s="1"/>
      <c r="C140" s="1"/>
      <c r="D140" s="1"/>
      <c r="E140" s="1"/>
      <c r="F140" s="41"/>
    </row>
    <row r="141" spans="1:6" s="2" customFormat="1" ht="20.100000000000001" customHeight="1" x14ac:dyDescent="0.2">
      <c r="A141" s="1"/>
      <c r="B141" s="1"/>
      <c r="C141" s="1"/>
      <c r="D141" s="1"/>
      <c r="E141" s="1"/>
      <c r="F141" s="41"/>
    </row>
    <row r="142" spans="1:6" ht="20.100000000000001" customHeight="1" x14ac:dyDescent="0.2"/>
    <row r="143" spans="1:6" ht="20.100000000000001" customHeight="1" x14ac:dyDescent="0.2"/>
    <row r="144" spans="1:6" ht="20.100000000000001" customHeight="1" x14ac:dyDescent="0.2"/>
    <row r="145" spans="1:6" s="3" customFormat="1" ht="20.100000000000001" customHeight="1" x14ac:dyDescent="0.2">
      <c r="A145" s="1"/>
      <c r="B145" s="1"/>
      <c r="C145" s="1"/>
      <c r="D145" s="1"/>
      <c r="E145" s="1"/>
      <c r="F145" s="43"/>
    </row>
    <row r="146" spans="1:6" s="2" customFormat="1" ht="20.100000000000001" customHeight="1" x14ac:dyDescent="0.2">
      <c r="A146" s="1"/>
      <c r="B146" s="1"/>
      <c r="C146" s="1"/>
      <c r="D146" s="1"/>
      <c r="E146" s="1"/>
      <c r="F146" s="41"/>
    </row>
    <row r="147" spans="1:6" s="2" customFormat="1" ht="20.100000000000001" customHeight="1" x14ac:dyDescent="0.2">
      <c r="A147" s="1"/>
      <c r="B147" s="1"/>
      <c r="C147" s="1"/>
      <c r="D147" s="1"/>
      <c r="E147" s="1"/>
      <c r="F147" s="41"/>
    </row>
    <row r="148" spans="1:6" s="2" customFormat="1" ht="20.100000000000001" customHeight="1" x14ac:dyDescent="0.2">
      <c r="A148" s="1"/>
      <c r="B148" s="1"/>
      <c r="C148" s="1"/>
      <c r="D148" s="1"/>
      <c r="E148" s="1"/>
      <c r="F148" s="41"/>
    </row>
    <row r="149" spans="1:6" s="2" customFormat="1" ht="20.100000000000001" customHeight="1" x14ac:dyDescent="0.2">
      <c r="A149" s="1"/>
      <c r="B149" s="1"/>
      <c r="C149" s="1"/>
      <c r="D149" s="1"/>
      <c r="E149" s="1"/>
      <c r="F149" s="41"/>
    </row>
    <row r="150" spans="1:6" ht="20.100000000000001" customHeight="1" x14ac:dyDescent="0.2"/>
    <row r="151" spans="1:6" s="2" customFormat="1" ht="20.100000000000001" customHeight="1" x14ac:dyDescent="0.2">
      <c r="A151" s="1"/>
      <c r="B151" s="1"/>
      <c r="C151" s="1"/>
      <c r="D151" s="1"/>
      <c r="E151" s="1"/>
      <c r="F151" s="41"/>
    </row>
    <row r="152" spans="1:6" ht="20.100000000000001" customHeight="1" x14ac:dyDescent="0.2"/>
    <row r="153" spans="1:6" ht="20.100000000000001" customHeight="1" x14ac:dyDescent="0.2"/>
    <row r="154" spans="1:6" s="2" customFormat="1" ht="20.100000000000001" customHeight="1" x14ac:dyDescent="0.2">
      <c r="A154" s="1"/>
      <c r="B154" s="1"/>
      <c r="C154" s="1"/>
      <c r="D154" s="1"/>
      <c r="E154" s="1"/>
      <c r="F154" s="41"/>
    </row>
    <row r="155" spans="1:6" ht="20.100000000000001" customHeight="1" x14ac:dyDescent="0.2"/>
    <row r="156" spans="1:6" s="3" customFormat="1" ht="20.100000000000001" customHeight="1" x14ac:dyDescent="0.2">
      <c r="A156" s="1"/>
      <c r="B156" s="1"/>
      <c r="C156" s="1"/>
      <c r="D156" s="1"/>
      <c r="E156" s="1"/>
      <c r="F156" s="43"/>
    </row>
    <row r="157" spans="1:6" ht="20.100000000000001" customHeight="1" x14ac:dyDescent="0.2"/>
    <row r="158" spans="1:6" s="2" customFormat="1" ht="20.100000000000001" customHeight="1" x14ac:dyDescent="0.2">
      <c r="A158" s="1"/>
      <c r="B158" s="1"/>
      <c r="C158" s="1"/>
      <c r="D158" s="1"/>
      <c r="E158" s="1"/>
      <c r="F158" s="41"/>
    </row>
    <row r="159" spans="1:6" s="2" customFormat="1" ht="20.100000000000001" customHeight="1" x14ac:dyDescent="0.2">
      <c r="A159" s="1"/>
      <c r="B159" s="1"/>
      <c r="C159" s="1"/>
      <c r="D159" s="1"/>
      <c r="E159" s="1"/>
      <c r="F159" s="41"/>
    </row>
    <row r="160" spans="1:6" s="2" customFormat="1" ht="20.100000000000001" customHeight="1" x14ac:dyDescent="0.2">
      <c r="A160" s="1"/>
      <c r="B160" s="1"/>
      <c r="C160" s="1"/>
      <c r="D160" s="1"/>
      <c r="E160" s="1"/>
      <c r="F160" s="41"/>
    </row>
    <row r="161" spans="1:6" ht="20.100000000000001" customHeight="1" x14ac:dyDescent="0.2"/>
    <row r="162" spans="1:6" ht="20.100000000000001" customHeight="1" x14ac:dyDescent="0.2"/>
    <row r="163" spans="1:6" ht="20.100000000000001" customHeight="1" x14ac:dyDescent="0.2"/>
    <row r="164" spans="1:6" ht="20.100000000000001" customHeight="1" x14ac:dyDescent="0.2"/>
    <row r="165" spans="1:6" ht="20.100000000000001" customHeight="1" x14ac:dyDescent="0.2"/>
    <row r="166" spans="1:6" s="3" customFormat="1" ht="20.100000000000001" customHeight="1" x14ac:dyDescent="0.2">
      <c r="A166" s="1"/>
      <c r="B166" s="1"/>
      <c r="C166" s="1"/>
      <c r="D166" s="1"/>
      <c r="E166" s="1"/>
      <c r="F166" s="43"/>
    </row>
    <row r="167" spans="1:6" s="3" customFormat="1" ht="20.100000000000001" customHeight="1" x14ac:dyDescent="0.2">
      <c r="A167" s="1"/>
      <c r="B167" s="1"/>
      <c r="C167" s="1"/>
      <c r="D167" s="1"/>
      <c r="E167" s="1"/>
      <c r="F167" s="43"/>
    </row>
    <row r="168" spans="1:6" s="3" customFormat="1" ht="20.100000000000001" customHeight="1" x14ac:dyDescent="0.2">
      <c r="A168" s="1"/>
      <c r="B168" s="1"/>
      <c r="C168" s="1"/>
      <c r="D168" s="1"/>
      <c r="E168" s="1"/>
      <c r="F168" s="43"/>
    </row>
    <row r="169" spans="1:6" s="2" customFormat="1" ht="20.100000000000001" customHeight="1" x14ac:dyDescent="0.2">
      <c r="A169" s="1"/>
      <c r="B169" s="1"/>
      <c r="C169" s="1"/>
      <c r="D169" s="1"/>
      <c r="E169" s="1"/>
      <c r="F169" s="41"/>
    </row>
    <row r="170" spans="1:6" s="2" customFormat="1" ht="20.100000000000001" customHeight="1" x14ac:dyDescent="0.2">
      <c r="A170" s="1"/>
      <c r="B170" s="1"/>
      <c r="C170" s="1"/>
      <c r="D170" s="1"/>
      <c r="E170" s="1"/>
      <c r="F170" s="41"/>
    </row>
    <row r="171" spans="1:6" ht="20.100000000000001" customHeight="1" x14ac:dyDescent="0.2"/>
    <row r="172" spans="1:6" ht="20.100000000000001" customHeight="1" x14ac:dyDescent="0.2"/>
    <row r="173" spans="1:6" ht="20.100000000000001" customHeight="1" x14ac:dyDescent="0.2"/>
    <row r="174" spans="1:6" ht="20.100000000000001" customHeight="1" x14ac:dyDescent="0.2"/>
    <row r="175" spans="1:6" ht="20.100000000000001" customHeight="1" x14ac:dyDescent="0.2"/>
    <row r="176" spans="1:6" s="2" customFormat="1" ht="20.100000000000001" customHeight="1" x14ac:dyDescent="0.2">
      <c r="A176" s="1"/>
      <c r="B176" s="1"/>
      <c r="C176" s="1"/>
      <c r="D176" s="1"/>
      <c r="E176" s="1"/>
      <c r="F176" s="41"/>
    </row>
    <row r="177" spans="1:6" s="4" customFormat="1" ht="20.100000000000001" customHeight="1" x14ac:dyDescent="0.2">
      <c r="A177" s="1"/>
      <c r="B177" s="1"/>
      <c r="C177" s="1"/>
      <c r="D177" s="1"/>
      <c r="E177" s="1"/>
      <c r="F177" s="45"/>
    </row>
    <row r="178" spans="1:6" s="2" customFormat="1" ht="20.100000000000001" customHeight="1" x14ac:dyDescent="0.2">
      <c r="A178" s="1"/>
      <c r="B178" s="1"/>
      <c r="C178" s="1"/>
      <c r="D178" s="1"/>
      <c r="E178" s="1"/>
      <c r="F178" s="41"/>
    </row>
    <row r="179" spans="1:6" ht="20.100000000000001" customHeight="1" x14ac:dyDescent="0.2"/>
    <row r="180" spans="1:6" ht="20.100000000000001" customHeight="1" x14ac:dyDescent="0.2"/>
    <row r="181" spans="1:6" ht="20.100000000000001" customHeight="1" x14ac:dyDescent="0.2"/>
    <row r="182" spans="1:6" s="3" customFormat="1" ht="20.100000000000001" customHeight="1" x14ac:dyDescent="0.2">
      <c r="A182" s="1"/>
      <c r="B182" s="1"/>
      <c r="C182" s="1"/>
      <c r="D182" s="1"/>
      <c r="E182" s="1"/>
      <c r="F182" s="43"/>
    </row>
    <row r="183" spans="1:6" s="4" customFormat="1" ht="20.100000000000001" customHeight="1" x14ac:dyDescent="0.2">
      <c r="A183" s="1"/>
      <c r="B183" s="1"/>
      <c r="C183" s="1"/>
      <c r="D183" s="1"/>
      <c r="E183" s="1"/>
      <c r="F183" s="45"/>
    </row>
    <row r="184" spans="1:6" s="3" customFormat="1" ht="20.100000000000001" customHeight="1" x14ac:dyDescent="0.2">
      <c r="A184" s="1"/>
      <c r="B184" s="1"/>
      <c r="C184" s="1"/>
      <c r="D184" s="1"/>
      <c r="E184" s="1"/>
      <c r="F184" s="43"/>
    </row>
    <row r="185" spans="1:6" ht="20.100000000000001" customHeight="1" x14ac:dyDescent="0.2"/>
    <row r="186" spans="1:6" ht="20.100000000000001" customHeight="1" x14ac:dyDescent="0.2"/>
    <row r="187" spans="1:6" ht="20.100000000000001" customHeight="1" x14ac:dyDescent="0.2"/>
    <row r="188" spans="1:6" s="2" customFormat="1" ht="20.100000000000001" customHeight="1" x14ac:dyDescent="0.2">
      <c r="A188" s="1"/>
      <c r="B188" s="1"/>
      <c r="C188" s="1"/>
      <c r="D188" s="1"/>
      <c r="E188" s="1"/>
      <c r="F188" s="41"/>
    </row>
    <row r="189" spans="1:6" s="2" customFormat="1" ht="20.100000000000001" customHeight="1" x14ac:dyDescent="0.2">
      <c r="A189" s="1"/>
      <c r="B189" s="1"/>
      <c r="C189" s="1"/>
      <c r="D189" s="1"/>
      <c r="E189" s="1"/>
      <c r="F189" s="41"/>
    </row>
    <row r="190" spans="1:6" s="2" customFormat="1" ht="20.100000000000001" customHeight="1" x14ac:dyDescent="0.2">
      <c r="A190" s="1"/>
      <c r="B190" s="1"/>
      <c r="C190" s="1"/>
      <c r="D190" s="1"/>
      <c r="E190" s="1"/>
      <c r="F190" s="41"/>
    </row>
    <row r="191" spans="1:6" ht="20.100000000000001" customHeight="1" x14ac:dyDescent="0.2"/>
    <row r="192" spans="1:6" ht="20.100000000000001" customHeight="1" x14ac:dyDescent="0.2"/>
    <row r="193" spans="1:6" s="2" customFormat="1" ht="20.100000000000001" customHeight="1" x14ac:dyDescent="0.2">
      <c r="A193" s="1"/>
      <c r="B193" s="1"/>
      <c r="C193" s="1"/>
      <c r="D193" s="1"/>
      <c r="E193" s="1"/>
      <c r="F193" s="41"/>
    </row>
    <row r="194" spans="1:6" s="2" customFormat="1" ht="20.100000000000001" customHeight="1" x14ac:dyDescent="0.2">
      <c r="A194" s="1"/>
      <c r="B194" s="1"/>
      <c r="C194" s="1"/>
      <c r="D194" s="1"/>
      <c r="E194" s="1"/>
      <c r="F194" s="41"/>
    </row>
    <row r="195" spans="1:6" s="2" customFormat="1" ht="7.5" customHeight="1" x14ac:dyDescent="0.2">
      <c r="A195" s="1"/>
      <c r="B195" s="1"/>
      <c r="C195" s="1"/>
      <c r="D195" s="1"/>
      <c r="E195" s="1"/>
      <c r="F195" s="41"/>
    </row>
    <row r="196" spans="1:6" ht="16.5" customHeight="1" x14ac:dyDescent="0.2"/>
    <row r="197" spans="1:6" ht="12.2" customHeight="1" x14ac:dyDescent="0.2"/>
    <row r="198" spans="1:6" ht="12.2" customHeight="1" x14ac:dyDescent="0.2"/>
    <row r="199" spans="1:6" ht="12.2" customHeight="1" x14ac:dyDescent="0.2"/>
    <row r="200" spans="1:6" ht="12.2" customHeight="1" x14ac:dyDescent="0.2"/>
    <row r="201" spans="1:6" ht="12.2" customHeight="1" x14ac:dyDescent="0.2"/>
  </sheetData>
  <mergeCells count="9">
    <mergeCell ref="A10:A11"/>
    <mergeCell ref="B10:E10"/>
    <mergeCell ref="A1:E1"/>
    <mergeCell ref="A2:E2"/>
    <mergeCell ref="A3:E3"/>
    <mergeCell ref="A5:E5"/>
    <mergeCell ref="A6:E6"/>
    <mergeCell ref="A7:E7"/>
    <mergeCell ref="A8:E8"/>
  </mergeCells>
  <printOptions horizontalCentered="1"/>
  <pageMargins left="0.74803149606299213" right="0.74803149606299213" top="0.98425196850393704" bottom="0.98425196850393704" header="0" footer="0"/>
  <pageSetup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9</vt:lpstr>
      <vt:lpstr>'Cuadro 9'!Área_de_impresión</vt:lpstr>
      <vt:lpstr>'Cuadro 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ANGULO</dc:creator>
  <cp:lastModifiedBy>FRANKLIN SANTANA</cp:lastModifiedBy>
  <cp:lastPrinted>2026-07-22T15:04:57Z</cp:lastPrinted>
  <dcterms:created xsi:type="dcterms:W3CDTF">2022-03-09T20:53:37Z</dcterms:created>
  <dcterms:modified xsi:type="dcterms:W3CDTF">2026-07-24T14:11:31Z</dcterms:modified>
</cp:coreProperties>
</file>